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mc:AlternateContent xmlns:mc="http://schemas.openxmlformats.org/markup-compatibility/2006">
    <mc:Choice Requires="x15">
      <x15ac:absPath xmlns:x15ac="http://schemas.microsoft.com/office/spreadsheetml/2010/11/ac" url="D:\LLu\Surveys\AAUP\2024-25\Final Form\"/>
    </mc:Choice>
  </mc:AlternateContent>
  <xr:revisionPtr revIDLastSave="0" documentId="13_ncr:1_{181E560B-E975-4960-922D-177D0474CD1C}" xr6:coauthVersionLast="36" xr6:coauthVersionMax="47" xr10:uidLastSave="{00000000-0000-0000-0000-000000000000}"/>
  <bookViews>
    <workbookView xWindow="0" yWindow="0" windowWidth="38670" windowHeight="10215" xr2:uid="{00000000-000D-0000-FFFF-FFFF00000000}"/>
  </bookViews>
  <sheets>
    <sheet name="Instructions" sheetId="12" r:id="rId1"/>
    <sheet name="Form 1" sheetId="2" r:id="rId2"/>
    <sheet name="Form 2" sheetId="13" r:id="rId3"/>
    <sheet name="Form 3" sheetId="22" r:id="rId4"/>
    <sheet name="Form 4" sheetId="15" r:id="rId5"/>
    <sheet name="Form 5" sheetId="16" r:id="rId6"/>
    <sheet name="Form 6" sheetId="21" r:id="rId7"/>
    <sheet name="Form 3 Estimator" sheetId="23" r:id="rId8"/>
    <sheet name="Validity Checks" sheetId="20" r:id="rId9"/>
    <sheet name="Macros" sheetId="11" state="hidden" r:id="rId10"/>
  </sheets>
  <definedNames>
    <definedName name="_a1">'Form 3'!#REF!</definedName>
    <definedName name="_a2">'Form 3'!#REF!</definedName>
    <definedName name="_a3">'Form 3'!#REF!</definedName>
    <definedName name="_a4">'Form 3'!#REF!</definedName>
    <definedName name="_a5">'Form 3'!#REF!</definedName>
    <definedName name="_a6">'Form 3'!#REF!</definedName>
    <definedName name="_a7">'Form 3'!#REF!</definedName>
    <definedName name="AAUPcategory" localSheetId="6">#REF!</definedName>
    <definedName name="AAUPcategory">'Form 1'!#REF!</definedName>
    <definedName name="benefits" localSheetId="6">#REF!</definedName>
    <definedName name="benefits">'Form 1'!#REF!</definedName>
    <definedName name="Control" localSheetId="6">#REF!</definedName>
    <definedName name="Control">'Form 1'!#REF!</definedName>
    <definedName name="decline" localSheetId="6">#REF!</definedName>
    <definedName name="decline">'Form 1'!#REF!</definedName>
    <definedName name="_xlnm.Print_Area" localSheetId="1">'Form 1'!$A$7:$C$26</definedName>
    <definedName name="tenure" localSheetId="6">#REF!</definedName>
    <definedName name="tenure">'Form 1'!#REF!</definedName>
    <definedName name="tuition_benefit_full_waiver_at_institution">'Form 3'!#REF!</definedName>
    <definedName name="tuition_benefit_full_waiver_at_specified_institutions">'Form 3'!#REF!</definedName>
    <definedName name="tuition_benefit_full_waiver_at_this_institution">'Form 3'!#REF!</definedName>
    <definedName name="tuition_benefit_none">'Form 3'!#REF!</definedName>
    <definedName name="tuition_benefit_other">'Form 3'!#REF!</definedName>
    <definedName name="tuition_benefit_other_text">'Form 3'!$B$26</definedName>
    <definedName name="tuition_benefit_partial_waiver_at_institution">'Form 3'!#REF!</definedName>
    <definedName name="tuition_benefit_partial_waiver_at_specified_institutions">'Form 3'!#REF!</definedName>
    <definedName name="tuition_benefit_partial_waiver_at_this_institution">'Form 3'!#REF!</definedName>
    <definedName name="tuition_benefit_varies_based_on_years_of_service">'Form 3'!#REF!</definedName>
    <definedName name="union" localSheetId="6">#REF!</definedName>
    <definedName name="union">'Form 1'!#REF!</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31" i="15" l="1"/>
  <c r="D30" i="15"/>
  <c r="D29" i="15"/>
  <c r="D28" i="15"/>
  <c r="D27" i="15"/>
  <c r="D26" i="15"/>
  <c r="C31" i="15"/>
  <c r="C30" i="15"/>
  <c r="C29" i="15"/>
  <c r="C28" i="15"/>
  <c r="C27" i="15"/>
  <c r="C26" i="15"/>
  <c r="B18" i="22"/>
  <c r="H31" i="13"/>
  <c r="H30" i="13"/>
  <c r="H29" i="13"/>
  <c r="H28" i="13"/>
  <c r="H27" i="13"/>
  <c r="H26" i="13"/>
  <c r="C31" i="13"/>
  <c r="C30" i="13"/>
  <c r="C29" i="13"/>
  <c r="C28" i="13"/>
  <c r="C27" i="13"/>
  <c r="C26" i="13"/>
  <c r="D19" i="22"/>
  <c r="D18" i="22"/>
  <c r="D16" i="22"/>
  <c r="D12" i="22"/>
  <c r="D20" i="22" l="1"/>
  <c r="C32" i="15"/>
  <c r="K28" i="13"/>
  <c r="K29" i="13"/>
  <c r="K30" i="13"/>
  <c r="K31" i="13"/>
  <c r="K27" i="13"/>
  <c r="K26" i="13"/>
  <c r="K32" i="13" s="1"/>
  <c r="I28" i="13"/>
  <c r="I29" i="13"/>
  <c r="I30" i="13"/>
  <c r="I31" i="13"/>
  <c r="I27" i="13"/>
  <c r="I26" i="13"/>
  <c r="F28" i="13"/>
  <c r="F29" i="13"/>
  <c r="F30" i="13"/>
  <c r="F31" i="13"/>
  <c r="F27" i="13"/>
  <c r="D28" i="13"/>
  <c r="D29" i="13"/>
  <c r="D30" i="13"/>
  <c r="D31" i="13"/>
  <c r="D27" i="13"/>
  <c r="F26" i="13"/>
  <c r="E26" i="13"/>
  <c r="D26" i="13"/>
  <c r="E28" i="15"/>
  <c r="J23" i="20" s="1"/>
  <c r="E29" i="15"/>
  <c r="J24" i="20" s="1"/>
  <c r="E30" i="15"/>
  <c r="J25" i="20" s="1"/>
  <c r="E31" i="15"/>
  <c r="J26" i="20" s="1"/>
  <c r="E27" i="15"/>
  <c r="J22" i="20" s="1"/>
  <c r="E26" i="15"/>
  <c r="J21" i="20" s="1"/>
  <c r="E20" i="15"/>
  <c r="J15" i="20" s="1"/>
  <c r="E21" i="15"/>
  <c r="J16" i="20" s="1"/>
  <c r="E22" i="15"/>
  <c r="J17" i="20" s="1"/>
  <c r="E23" i="15"/>
  <c r="J18" i="20" s="1"/>
  <c r="E19" i="15"/>
  <c r="J14" i="20" s="1"/>
  <c r="E18" i="15"/>
  <c r="J13" i="20" s="1"/>
  <c r="E12" i="15"/>
  <c r="J7" i="20" s="1"/>
  <c r="E13" i="15"/>
  <c r="J8" i="20" s="1"/>
  <c r="E14" i="15"/>
  <c r="J9" i="20" s="1"/>
  <c r="E15" i="15"/>
  <c r="J10" i="20" s="1"/>
  <c r="E11" i="15"/>
  <c r="J6" i="20" s="1"/>
  <c r="E10" i="15"/>
  <c r="J5" i="20" s="1"/>
  <c r="C32" i="13" l="1"/>
  <c r="I32" i="13"/>
  <c r="F32" i="13"/>
  <c r="D32" i="13"/>
  <c r="J31" i="13" l="1"/>
  <c r="J30" i="13"/>
  <c r="J29" i="13"/>
  <c r="J28" i="13"/>
  <c r="J27" i="13"/>
  <c r="J26" i="13"/>
  <c r="J24" i="13"/>
  <c r="E24" i="13"/>
  <c r="J16" i="13"/>
  <c r="D24" i="13"/>
  <c r="D16" i="13"/>
  <c r="I18" i="20"/>
  <c r="H18" i="20"/>
  <c r="I17" i="20"/>
  <c r="H17" i="20"/>
  <c r="I16" i="20"/>
  <c r="H16" i="20"/>
  <c r="I15" i="20"/>
  <c r="H15" i="20"/>
  <c r="I14" i="20"/>
  <c r="H14" i="20"/>
  <c r="I13" i="20"/>
  <c r="H13" i="20"/>
  <c r="I10" i="20"/>
  <c r="H10" i="20"/>
  <c r="I9" i="20"/>
  <c r="H9" i="20"/>
  <c r="I8" i="20"/>
  <c r="H8" i="20"/>
  <c r="I7" i="20"/>
  <c r="H7" i="20"/>
  <c r="I6" i="20"/>
  <c r="H6" i="20"/>
  <c r="I5" i="20"/>
  <c r="H5" i="20"/>
  <c r="J32" i="13" l="1"/>
  <c r="B19" i="22"/>
  <c r="C19" i="22"/>
  <c r="C18" i="22"/>
  <c r="C16" i="22"/>
  <c r="B16" i="22"/>
  <c r="C12" i="22"/>
  <c r="B12" i="22"/>
  <c r="C20" i="22" l="1"/>
  <c r="B20" i="22"/>
  <c r="C16" i="13"/>
  <c r="C24" i="13"/>
  <c r="H16" i="13"/>
  <c r="H24" i="13"/>
  <c r="C16" i="15"/>
  <c r="C24" i="15"/>
  <c r="B27" i="15"/>
  <c r="B30" i="15"/>
  <c r="B26" i="15"/>
  <c r="B28" i="15"/>
  <c r="B29" i="15"/>
  <c r="B31" i="15"/>
  <c r="D24" i="15"/>
  <c r="B24" i="15"/>
  <c r="D16" i="15"/>
  <c r="E16" i="15" s="1"/>
  <c r="J11" i="20" s="1"/>
  <c r="B16" i="15"/>
  <c r="B31" i="13"/>
  <c r="G31" i="13"/>
  <c r="B30" i="13"/>
  <c r="G30" i="13"/>
  <c r="E25" i="20" s="1"/>
  <c r="B29" i="13"/>
  <c r="G29" i="13"/>
  <c r="E24" i="20" s="1"/>
  <c r="B28" i="13"/>
  <c r="G28" i="13"/>
  <c r="E23" i="20" s="1"/>
  <c r="B27" i="13"/>
  <c r="G27" i="13"/>
  <c r="E22" i="20" s="1"/>
  <c r="B26" i="13"/>
  <c r="G26" i="13"/>
  <c r="E21" i="20" s="1"/>
  <c r="B18" i="20"/>
  <c r="C18" i="20" s="1"/>
  <c r="B17" i="20"/>
  <c r="C17" i="20" s="1"/>
  <c r="B16" i="20"/>
  <c r="C16" i="20" s="1"/>
  <c r="B15" i="20"/>
  <c r="C15" i="20" s="1"/>
  <c r="B14" i="20"/>
  <c r="C14" i="20" s="1"/>
  <c r="B13" i="20"/>
  <c r="C13" i="20" s="1"/>
  <c r="B10" i="20"/>
  <c r="C10" i="20" s="1"/>
  <c r="B9" i="20"/>
  <c r="C9" i="20" s="1"/>
  <c r="B8" i="20"/>
  <c r="C8" i="20" s="1"/>
  <c r="B7" i="20"/>
  <c r="C7" i="20" s="1"/>
  <c r="B6" i="20"/>
  <c r="C6" i="20" s="1"/>
  <c r="B5" i="20"/>
  <c r="C5" i="20" s="1"/>
  <c r="E27" i="13"/>
  <c r="E28" i="13"/>
  <c r="E29" i="13"/>
  <c r="E30" i="13"/>
  <c r="E31" i="13"/>
  <c r="G24" i="13"/>
  <c r="B24" i="13"/>
  <c r="F24" i="13"/>
  <c r="I24" i="13"/>
  <c r="K24" i="13"/>
  <c r="F18" i="20"/>
  <c r="E18" i="20"/>
  <c r="D18" i="20"/>
  <c r="F17" i="20"/>
  <c r="E17" i="20"/>
  <c r="D17" i="20"/>
  <c r="F16" i="20"/>
  <c r="E16" i="20"/>
  <c r="D16" i="20"/>
  <c r="F15" i="20"/>
  <c r="E15" i="20"/>
  <c r="D15" i="20"/>
  <c r="F14" i="20"/>
  <c r="E14" i="20"/>
  <c r="D14" i="20"/>
  <c r="F13" i="20"/>
  <c r="E13" i="20"/>
  <c r="D13" i="20"/>
  <c r="G16" i="13"/>
  <c r="B16" i="13"/>
  <c r="E16" i="13"/>
  <c r="F16" i="13"/>
  <c r="I16" i="13"/>
  <c r="K16" i="13"/>
  <c r="F10" i="20"/>
  <c r="E10" i="20"/>
  <c r="D10" i="20"/>
  <c r="F9" i="20"/>
  <c r="E9" i="20"/>
  <c r="D9" i="20"/>
  <c r="F8" i="20"/>
  <c r="E8" i="20"/>
  <c r="D8" i="20"/>
  <c r="F7" i="20"/>
  <c r="E7" i="20"/>
  <c r="D7" i="20"/>
  <c r="F6" i="20"/>
  <c r="E6" i="20"/>
  <c r="D6" i="20"/>
  <c r="F5" i="20"/>
  <c r="E5" i="20"/>
  <c r="D5" i="20"/>
  <c r="B11" i="23" l="1"/>
  <c r="B9" i="23"/>
  <c r="C9" i="23" s="1"/>
  <c r="E24" i="15"/>
  <c r="J19" i="20" s="1"/>
  <c r="E11" i="20"/>
  <c r="C11" i="23"/>
  <c r="D26" i="20"/>
  <c r="D23" i="20"/>
  <c r="B21" i="20"/>
  <c r="C21" i="20" s="1"/>
  <c r="B25" i="20"/>
  <c r="C25" i="20" s="1"/>
  <c r="H19" i="20"/>
  <c r="D21" i="20"/>
  <c r="I11" i="20"/>
  <c r="I19" i="20"/>
  <c r="H11" i="20"/>
  <c r="D25" i="20"/>
  <c r="D19" i="20"/>
  <c r="F19" i="20"/>
  <c r="F11" i="20"/>
  <c r="B24" i="20"/>
  <c r="C24" i="20" s="1"/>
  <c r="B22" i="20"/>
  <c r="C22" i="20" s="1"/>
  <c r="B23" i="20"/>
  <c r="C23" i="20" s="1"/>
  <c r="B19" i="20"/>
  <c r="C19" i="20" s="1"/>
  <c r="B32" i="13"/>
  <c r="D22" i="20"/>
  <c r="D24" i="20"/>
  <c r="H26" i="20"/>
  <c r="H24" i="20"/>
  <c r="H21" i="20"/>
  <c r="H22" i="20"/>
  <c r="H25" i="20"/>
  <c r="H23" i="20"/>
  <c r="B26" i="20"/>
  <c r="C26" i="20" s="1"/>
  <c r="E26" i="20"/>
  <c r="B11" i="20"/>
  <c r="C11" i="20" s="1"/>
  <c r="D11" i="20"/>
  <c r="G32" i="13"/>
  <c r="E19" i="20"/>
  <c r="E32" i="13"/>
  <c r="B32" i="15"/>
  <c r="H27" i="20" l="1"/>
  <c r="G11" i="20"/>
  <c r="G19" i="20"/>
  <c r="I24" i="20"/>
  <c r="I25" i="20"/>
  <c r="I22" i="20"/>
  <c r="I26" i="20"/>
  <c r="I23" i="20"/>
  <c r="I21" i="20"/>
  <c r="B27" i="20"/>
  <c r="C27" i="20" s="1"/>
  <c r="D27" i="20"/>
  <c r="H32" i="13"/>
  <c r="E27" i="20" s="1"/>
  <c r="F25" i="20"/>
  <c r="F24" i="20"/>
  <c r="D32" i="15"/>
  <c r="E32" i="15" s="1"/>
  <c r="J27" i="20" s="1"/>
  <c r="F23" i="20"/>
  <c r="F22" i="20"/>
  <c r="F26" i="20"/>
  <c r="F21" i="20"/>
  <c r="G27" i="20" l="1"/>
  <c r="I27" i="20"/>
  <c r="F27" i="20"/>
</calcChain>
</file>

<file path=xl/sharedStrings.xml><?xml version="1.0" encoding="utf-8"?>
<sst xmlns="http://schemas.openxmlformats.org/spreadsheetml/2006/main" count="281" uniqueCount="173">
  <si>
    <t>Instructions for completing the survey and frequently asked questions (FAQ) are available at</t>
  </si>
  <si>
    <t>https://research.aaup.org/instructions</t>
  </si>
  <si>
    <t>https://research.aaup.org/faq</t>
  </si>
  <si>
    <t>Section 1. Starting the Survey</t>
  </si>
  <si>
    <r>
      <rPr>
        <b/>
        <sz val="10"/>
        <color rgb="FF333333"/>
        <rFont val="Arial"/>
        <family val="2"/>
      </rPr>
      <t>Registration (for new users only).</t>
    </r>
    <r>
      <rPr>
        <sz val="10"/>
        <color rgb="FF333333"/>
        <rFont val="Arial"/>
        <family val="2"/>
      </rPr>
      <t xml:space="preserve"> If you are not certain whether you are registered in our system, click "Start" on the survey home page and enter your e-mail address. If you are registered in our system, you will have the option to reset your password, if needed. (Check your spam folder.) If there is an existing data manager or system admin for your institution, they can add you under "Manage Your Institution's Users" in the menu.
To register a new account, click "Start" on the survey home page and enter your e-mail address; complete the required information, including designating an institution, and "Save." Your registration request will be submitted to AAUP Research for approval, and you will be notified by email when your registration has been approved.
Full registration instructions are available on the FCS Data Submission and Results Portal:
</t>
    </r>
  </si>
  <si>
    <t>https://research.aaup.org/instructions#registration</t>
  </si>
  <si>
    <r>
      <rPr>
        <b/>
        <sz val="10"/>
        <color rgb="FF333333"/>
        <rFont val="Arial"/>
        <family val="2"/>
      </rPr>
      <t xml:space="preserve">
Existing Users Login.</t>
    </r>
    <r>
      <rPr>
        <sz val="10"/>
        <color rgb="FF333333"/>
        <rFont val="Arial"/>
        <family val="2"/>
      </rPr>
      <t xml:space="preserve"> Log in using your email address and password. If you forget your password, click the "Get a New Password" link and it will be e-mailed to you. Passwords are case-sensitive.
Prior to beginning data entry for a survey, please verify your personal contact information in the "Manage Your Account" section.</t>
    </r>
  </si>
  <si>
    <t>Section 2. Options for Entering Survey Data</t>
  </si>
  <si>
    <t>https://research.aaup.org</t>
  </si>
  <si>
    <r>
      <t xml:space="preserve">
This template provides some preliminary data validation and a record of your data submission for future reference.
(2) You may also enter data directly online in the portal. Each survey form is listed in the "Data Collection" pull-down menu, which will appear
     after you have clicked the "Start" button.
</t>
    </r>
    <r>
      <rPr>
        <b/>
        <i/>
        <sz val="10"/>
        <color rgb="FFC00000"/>
        <rFont val="Arial"/>
        <family val="2"/>
      </rPr>
      <t>NOTE: When you upload the Excel file it will replace any data previously entered for the current year.</t>
    </r>
  </si>
  <si>
    <t>Section 3. Using the MS-Excel Template</t>
  </si>
  <si>
    <t>© 2023 American Association of University Professors</t>
  </si>
  <si>
    <t>Instructions for completing Form 1 and frequently asked questions (FAQ) are available at</t>
  </si>
  <si>
    <t>https://research.aaup.org/instructions#form1</t>
  </si>
  <si>
    <t>https://research.aaup.org/faq#form1</t>
  </si>
  <si>
    <t>If your institution's Form 1 information needs to be changed, please contact the AAUP Research Office at aaupfcs@aaup.org.</t>
  </si>
  <si>
    <t>IPEDS Unit ID</t>
  </si>
  <si>
    <t>Pre-populated from previous year, if applicable.</t>
  </si>
  <si>
    <t>Institution Name</t>
  </si>
  <si>
    <t>Respondent Name:</t>
  </si>
  <si>
    <t>Optional (not uploaded)</t>
  </si>
  <si>
    <t>Phone Number:</t>
  </si>
  <si>
    <t>Email Address:</t>
  </si>
  <si>
    <t>Survey Year:</t>
  </si>
  <si>
    <t xml:space="preserve">Institutional Control </t>
  </si>
  <si>
    <t xml:space="preserve">AAUP Category </t>
  </si>
  <si>
    <t xml:space="preserve">AAUP FCS System </t>
  </si>
  <si>
    <t>Pre-populated if institution is part of a system for FCS data collection.</t>
  </si>
  <si>
    <t xml:space="preserve">Publication Footnote </t>
  </si>
  <si>
    <t xml:space="preserve">Conversion Factor </t>
  </si>
  <si>
    <t xml:space="preserve">Comments </t>
  </si>
  <si>
    <t>Instructions for completing Form 2 and frequently asked questions (FAQ) are available at</t>
  </si>
  <si>
    <t>https://research.aaup.org/instructions#form2</t>
  </si>
  <si>
    <t>https://research.aaup.org/faq#form2</t>
  </si>
  <si>
    <t xml:space="preserve">     • Report projected annual base salary expenditures excluding extra loads, summer teaching, stipends, or other forms of remuneration.
     • For faculty working on a reduced load (e.g., 0.75 FTE), adjust salaries to the equivalent full load (e.g., 1.0 FTE).
     • Exclude medical faculty and military faculty.
     • Exclude extreme outliers.
     • Report ranked faculty, including teaching faculty, at their named academic ranks.
     • Report visiting faculty at the "instructor" rank.</t>
  </si>
  <si>
    <t>Academic Rank</t>
  </si>
  <si>
    <t>MEN</t>
  </si>
  <si>
    <t>WOMEN</t>
  </si>
  <si>
    <t>Number on
Tenure Track</t>
  </si>
  <si>
    <t>Number
Non-Tenure-Track</t>
  </si>
  <si>
    <t>Section 1. Faculty on 9- or 10-Month Contracts (Regardless of Number of Salary Installments)</t>
  </si>
  <si>
    <t>1.  Professor</t>
  </si>
  <si>
    <t>2.  Associate</t>
  </si>
  <si>
    <t>3.  Assistant</t>
  </si>
  <si>
    <t>4.  Instructor</t>
  </si>
  <si>
    <t>5.  Lecturer</t>
  </si>
  <si>
    <t>6.  No Rank</t>
  </si>
  <si>
    <t>7.  TOTAL</t>
  </si>
  <si>
    <t>Section 2. Faculty on 11- or 12-Month Contracts (Actual Amounts, Not Converted)</t>
  </si>
  <si>
    <t xml:space="preserve">Section 3. Faculty on 9- or 10-Month Contracts Plus 11- or 12-Month Contracts (11- or 12-Month Salaries Are Converted to 9- or 10-Month Equivalents) </t>
  </si>
  <si>
    <t>Were any extreme outliers excluded? If yes, please explain in the comment field below.</t>
  </si>
  <si>
    <t>Instructions for completing Form 3 and frequently asked questions (FAQ) are available at</t>
  </si>
  <si>
    <t>https://research.aaup.org/instructions#form3</t>
  </si>
  <si>
    <t>https://research.aaup.org/faq#form3</t>
  </si>
  <si>
    <t>Benefit</t>
  </si>
  <si>
    <t>All Ranks Combined</t>
  </si>
  <si>
    <t>Retirement</t>
  </si>
  <si>
    <t>Total Health Insurance Premiums</t>
  </si>
  <si>
    <t>TOTAL</t>
  </si>
  <si>
    <t>Section 4. Dependent Tuition Benefits</t>
  </si>
  <si>
    <t>Tuition waiver at institution</t>
  </si>
  <si>
    <t>Tuition waiver at specified institutions through a consortium or system</t>
  </si>
  <si>
    <t>Competitive scholarship programs, such as Tuition Exchange</t>
  </si>
  <si>
    <t>Tuition benefit varies based on years of service or other factors</t>
  </si>
  <si>
    <t>Other dependent tuition benefits</t>
  </si>
  <si>
    <t>Instructions for completing Form 4 and frequently asked questions (FAQ) are available at</t>
  </si>
  <si>
    <t>https://research.aaup.org/instructions#form4</t>
  </si>
  <si>
    <t>https://research.aaup.org/faq#form4</t>
  </si>
  <si>
    <t>Number of
Continuing Faculty</t>
  </si>
  <si>
    <t>Total Contracted Base Salaries ($)</t>
  </si>
  <si>
    <t>Percentage
Increase</t>
  </si>
  <si>
    <t>Comments</t>
  </si>
  <si>
    <t>Instructions for completing Form 5 and frequently asked questions (FAQ) are available at</t>
  </si>
  <si>
    <t>https://research.aaup.org/instructions#form5</t>
  </si>
  <si>
    <t>https://research.aaup.org/faq#form5</t>
  </si>
  <si>
    <r>
      <t xml:space="preserve">     • For each administrative position, report amounts for one individual only.
     • "Supplement" is the cash value of any supplemental compensation provided by the institution or a private foundation.
     • Convert partial-year figures to an annual basis.
     • Provide a comment if an administrator is employed at multiple institutions or campuses.
</t>
    </r>
    <r>
      <rPr>
        <b/>
        <sz val="10"/>
        <color rgb="FFFF0000"/>
        <rFont val="Arial"/>
        <family val="2"/>
      </rPr>
      <t>CONFIDENTIALITY NOTICE:</t>
    </r>
    <r>
      <rPr>
        <sz val="10"/>
        <color rgb="FFFF0000"/>
        <rFont val="Arial"/>
        <family val="2"/>
      </rPr>
      <t xml:space="preserve"> The figures supplied in this section will be used for aggregate calculations only; they will not be published or disclosed for individual institutions.</t>
    </r>
  </si>
  <si>
    <t>Position</t>
  </si>
  <si>
    <t>Contracted Base Salary ($)</t>
  </si>
  <si>
    <t>Supplement ($)</t>
  </si>
  <si>
    <t xml:space="preserve">President/Chancellor </t>
  </si>
  <si>
    <t>Chief Academic Officer</t>
  </si>
  <si>
    <t>Chief Financial Officer</t>
  </si>
  <si>
    <t>Chief Development Officer</t>
  </si>
  <si>
    <t>Chief Administrative Officer</t>
  </si>
  <si>
    <t>Chief Counsel</t>
  </si>
  <si>
    <t>Director of Enrollment Management</t>
  </si>
  <si>
    <t>Director of Athletics</t>
  </si>
  <si>
    <t>Instructions for completing Form 6 and frequently asked questions (FAQ) are available at</t>
  </si>
  <si>
    <t>https://research.aaup.org/instructions#form6</t>
  </si>
  <si>
    <t>https://research.aaup.org/faq#form6</t>
  </si>
  <si>
    <t xml:space="preserve">     • Include only faculty members paid per course section to teach undergraduate course sections.
     • Exclude salaried faculty, even if they are employed part time.
     • Report data from the previous academic year.
     • Include online course sections.
     • Exclude distance learning classes, noncredit classes, individual instruction, and subsections of courses such as laboratories, recitations, and discussions.</t>
  </si>
  <si>
    <t>Number
of Faculty</t>
  </si>
  <si>
    <t>Benefits</t>
  </si>
  <si>
    <t>Do Part-Time Per Section Faculty have Retirement Benefits?</t>
  </si>
  <si>
    <t>Do Part-Time Per Section Faculty have Medical Benefits?</t>
  </si>
  <si>
    <t>Part-Time Faculty Paid per Course Section</t>
  </si>
  <si>
    <t>Semester</t>
  </si>
  <si>
    <t>Quarter</t>
  </si>
  <si>
    <t>Trimester</t>
  </si>
  <si>
    <t>Four-one-four plan</t>
  </si>
  <si>
    <t>Other academic year</t>
  </si>
  <si>
    <t>Differs by program</t>
  </si>
  <si>
    <t>Continuous</t>
  </si>
  <si>
    <t>Institutional Contribution Rate (%)</t>
  </si>
  <si>
    <t>Form 2 Salary and Tenure Status</t>
  </si>
  <si>
    <t>Form 3</t>
  </si>
  <si>
    <t>Form 4
Continuing Faculty</t>
  </si>
  <si>
    <t>Total Faculty</t>
  </si>
  <si>
    <t>Tenure Status</t>
  </si>
  <si>
    <t>Average
Men</t>
  </si>
  <si>
    <t>Average Women</t>
  </si>
  <si>
    <t>Outlays</t>
  </si>
  <si>
    <t>Benefits No.</t>
  </si>
  <si>
    <t>Avg. Sal. Curr. Yr.</t>
  </si>
  <si>
    <t>Avg. Sal. Prev. Yr.</t>
  </si>
  <si>
    <t>Percent Increase</t>
  </si>
  <si>
    <t>Yes</t>
  </si>
  <si>
    <t>No</t>
  </si>
  <si>
    <t>Full</t>
  </si>
  <si>
    <t>Partial</t>
  </si>
  <si>
    <t>None</t>
  </si>
  <si>
    <t>Not applicable</t>
  </si>
  <si>
    <t>Yes, all</t>
  </si>
  <si>
    <t>Some</t>
  </si>
  <si>
    <t>In order to use this data file, please enable macros. In the “Security Warning” line above, click the Options button, choose “Enable this content” and then click OK.</t>
  </si>
  <si>
    <t xml:space="preserve">     • Report the number of eligible faculty members regardless of whether the institution contributes.
     • Exclude payments for unfunded retirement liability, prepaid retiree health insurance, and social security.</t>
  </si>
  <si>
    <t>If you do not have projected total annual retirement benefit expenditures for Form 3, you may use an institutional contribution rate (%) here to calculate an estimate. Enter that estimate on Form 3 (it will not fill in automatically).</t>
  </si>
  <si>
    <t>Number of Faculty
(From Form 2)</t>
  </si>
  <si>
    <t>Estimated Expenditure
(Enter on Form 3)</t>
  </si>
  <si>
    <t xml:space="preserve">     • Please complete the first five fields for your own future reference.
     • Please provide a conversion factor if you report salary data for faculty on 11- or 12-month contracts. The default value is 1.0 (no conversion).</t>
  </si>
  <si>
    <t xml:space="preserve">Appendix III Footnote </t>
  </si>
  <si>
    <t>Number of Faculty</t>
  </si>
  <si>
    <t>Total Contracted
Base Salaries ($)</t>
  </si>
  <si>
    <t>Number Tenured</t>
  </si>
  <si>
    <t>Section 3. Faculty on 9- or 10-Month Plus 11- or 12-Month Contracts (11- or 12-Month Retirement Converted to 9- or 10-Month Equivalent)</t>
  </si>
  <si>
    <t xml:space="preserve">There are two options for entering FCS data:
(1) The preferred method is to complete and upload this MS-Excel template to the FCS Data Submission and Results Portal:
</t>
  </si>
  <si>
    <r>
      <t xml:space="preserve">Please complete each survey form in this MS-Excel template file using the instructions for each form (tab). Links to full instructions and frequently asked questions (FAQ) pages are provided at the top of each form.
</t>
    </r>
    <r>
      <rPr>
        <b/>
        <sz val="10"/>
        <color rgb="FF000000"/>
        <rFont val="Arial"/>
        <family val="2"/>
      </rPr>
      <t>Note on Copy/Paste in the MS-Excel Template.</t>
    </r>
    <r>
      <rPr>
        <sz val="10"/>
        <color rgb="FF000000"/>
        <rFont val="Arial"/>
        <family val="2"/>
      </rPr>
      <t xml:space="preserve"> Improperly formatted data may create problems for formulas built into the MS-Excel template. For best results, if you copy and paste data into the Excel file from another source, including other MS-Excel files, use only the "Paste Values" function. If you need help with this feature, please contact the AAUP FCS staff at aaupfcs@aaup.org.
</t>
    </r>
    <r>
      <rPr>
        <b/>
        <sz val="10"/>
        <color rgb="FF000000"/>
        <rFont val="Arial"/>
        <family val="2"/>
      </rPr>
      <t>Validity Checks.</t>
    </r>
    <r>
      <rPr>
        <sz val="10"/>
        <color rgb="FF000000"/>
        <rFont val="Arial"/>
        <family val="2"/>
      </rPr>
      <t xml:space="preserve"> After completing the forms, please check the final tab labeled "Validity Checks." This worksheet can help identify some of the most common problems with the data. Make corrections if necessary. If there are no issues to correct, please save the file so it can be uploaded.
</t>
    </r>
    <r>
      <rPr>
        <b/>
        <sz val="10"/>
        <color rgb="FF000000"/>
        <rFont val="Arial"/>
        <family val="2"/>
      </rPr>
      <t>Uploading the Completed MS-Excel Template.</t>
    </r>
    <r>
      <rPr>
        <sz val="10"/>
        <color rgb="FF000000"/>
        <rFont val="Arial"/>
        <family val="2"/>
      </rPr>
      <t xml:space="preserve"> Only users with the "Data Manager" or "System Administrator" user roles may enter or upload data. Prior to uploading data from the spreadsheet to the FCS Data Submission and Results Portal, please be sure to log in at https://research.aaup.org and "Start" the survey for the current year. Pull down the "Data Collection" menu and select "Data Upload Template" to
upload the completed MS-Excel template.
After uploading the completed MS-Excel template, please review and correct any data issues on the "Data Overview" page before clicking the
"Submit Your Data" button on the "Data Overview" page.</t>
    </r>
  </si>
  <si>
    <t xml:space="preserve">Section 3. Faculty on 9- or 10-Month Contracts Plus 11- or 12-Month Contracts (11- or 12-Month Salaries Converted to 9- or 10-Month Equivalents) </t>
  </si>
  <si>
    <t>Lookup 1</t>
  </si>
  <si>
    <t>Lookup 2</t>
  </si>
  <si>
    <t>Lookup 3</t>
  </si>
  <si>
    <t xml:space="preserve">                                             American Association of University Professors 
                                             Faculty Compensation Survey 2024-25
                                             Instructions for Using the MS-Excel Upload Template</t>
  </si>
  <si>
    <t>© 2024 American Association of University Professors</t>
  </si>
  <si>
    <t xml:space="preserve">                                             American Association of University Professors 
                                             Faculty Compensation Survey 2024-25
                                             Form 1: Institutional Information (Required)</t>
  </si>
  <si>
    <t>2024-25</t>
  </si>
  <si>
    <t xml:space="preserve">                                             American Association of University Professors 
                                             Faculty Compensation Survey 2024-25
                                             Form 3: Full-Time Faculty Benefits</t>
  </si>
  <si>
    <t xml:space="preserve">     • Exclude employee contributions.
     • Report the number of covered (eligible) and participating faculty members regardless of whether the institution contributes.
     • Include projected total annual premiums for insurance plans combining medical, dental, and other healthcare.
     • Exclude payments for unfunded retirement liability, prepaid retiree health insurance, and social security.
     • Exclude long-term disability, Medicare, life insurance, health savings account contributions, and "other benefits in kind."
     • Report tuition benefits available to faculty dependents, not faculty.</t>
  </si>
  <si>
    <t>Total Annual
Expenditure ($)</t>
  </si>
  <si>
    <t xml:space="preserve"> Number Covered
(Eligible)</t>
  </si>
  <si>
    <t>Number
Participating</t>
  </si>
  <si>
    <t xml:space="preserve">                                             American Association of University Professors 
                                             Faculty Compensation Survey 2024-25
                                             Form 4: Full-Time Continuing Faculty Salaries</t>
  </si>
  <si>
    <t>Report the number and salaries of faculty members employed full-time in the previous year (as of November 1, 2023) who remain employed full-time at the same contract length in in the current year (as of November 1, 2024).</t>
  </si>
  <si>
    <t xml:space="preserve">     • Exclude amounts for new hires and departed faculty.
     • Current and previous salaries for each continuing faculty member should be reported on the same row based
          on the previous year's (2023-24) academic rank, even if the faculty member was promoted in the current
          year (2024-25).
     • Inclusion and exclusion criteria for Form 2 also apply to Form 4.</t>
  </si>
  <si>
    <t>Previous Year
(2023-24)
Academic Rank</t>
  </si>
  <si>
    <t>Current Year (2024-25)</t>
  </si>
  <si>
    <t>Previous Year (2023-24)</t>
  </si>
  <si>
    <t>Report the number and salaries of full-time faculty members who were on the payroll as of November 1, 2024.</t>
  </si>
  <si>
    <t xml:space="preserve">                                             American Association of University Professors 
                                             Faculty Compensation Survey 2024-25
                                             Form 5: Administrative Compensation</t>
  </si>
  <si>
    <t>Report annual base salaries and supplements for administrators who were on the payroll as of November 1, 2024.</t>
  </si>
  <si>
    <t xml:space="preserve">                                             American Association of University Professors 
                                             Faculty Compensation Survey 2024-25
                                             Form 2: Full-Time Faculty Salaries (Required)</t>
  </si>
  <si>
    <t xml:space="preserve">                                             American Association of University Professors 
                                             Faculty Compensation Survey 2024-25
                                             Form 6: Part-Time Faculty Pay, Previous Year (2023-24)</t>
  </si>
  <si>
    <t>Report the number, base pay, and benefits of part-time faculty members who were paid per course section in the previous academic year.</t>
  </si>
  <si>
    <t>Minimum Base Pay per Course Section ($)</t>
  </si>
  <si>
    <t>Maximum Base Pay per Course Section ($)</t>
  </si>
  <si>
    <t>Mean Base Pay per Course Section ($)</t>
  </si>
  <si>
    <t xml:space="preserve">                                             American Association of University Professors 
                                             Faculty Compensation Survey 2024-25
                                             Data Validity Checks (See Instructions)</t>
  </si>
  <si>
    <t xml:space="preserve">                                             American Association of University Professors 
                                             Faculty Compensation Survey 2024-25
                                             Form 3: Estimator for Retirement Benefits Expenditure</t>
  </si>
  <si>
    <t>Report the projected total annual benefit expenditures, number covered (eligible), and number participating for the full-time faculty reported in Form 2 (all academic ranks combined) for the current academic year.</t>
  </si>
  <si>
    <t>Base Pay per 3-Credit Hour Course Section</t>
  </si>
  <si>
    <t xml:space="preserve">Florida Agricultural and Mechanical University </t>
  </si>
  <si>
    <t>Ping Wu, , Interim Assistant Vice President, Office of Institutional</t>
  </si>
  <si>
    <t>(850) 412-7502</t>
  </si>
  <si>
    <t>ping.wu@famu.edu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</si>
</sst>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 #,##0_);_(\$* \(#,##0\);_(\$* \-??_);_(@_)"/>
    <numFmt numFmtId="165" formatCode="_(&quot;$&quot;* #,##0_);_(&quot;$&quot;* \(#,##0\);_(&quot;$&quot;* &quot;-&quot;??_);_(@_)"/>
  </numFmts>
  <fonts count="41" x14ac:knownFonts="1">
    <font>
      <sz val="11"/>
      <color rgb="FF000000"/>
      <name val="Calibri"/>
    </font>
    <font>
      <b/>
      <sz val="12"/>
      <color rgb="FF000000"/>
      <name val="Arial"/>
      <family val="2"/>
    </font>
    <font>
      <sz val="10"/>
      <color rgb="FF000000"/>
      <name val="Arial"/>
      <family val="2"/>
    </font>
    <font>
      <sz val="11"/>
      <color rgb="FF000000"/>
      <name val="Arial"/>
      <family val="2"/>
    </font>
    <font>
      <b/>
      <sz val="10"/>
      <color rgb="FF000000"/>
      <name val="Arial"/>
      <family val="2"/>
    </font>
    <font>
      <sz val="10"/>
      <color rgb="FF000000"/>
      <name val="Times New Roman"/>
      <family val="1"/>
    </font>
    <font>
      <sz val="12"/>
      <color rgb="FF000000"/>
      <name val="Arial"/>
      <family val="2"/>
    </font>
    <font>
      <b/>
      <sz val="10"/>
      <color rgb="FFC50A45"/>
      <name val="Arial"/>
      <family val="2"/>
    </font>
    <font>
      <b/>
      <sz val="11"/>
      <color rgb="FF000000"/>
      <name val="Arial"/>
      <family val="2"/>
    </font>
    <font>
      <b/>
      <sz val="10"/>
      <color rgb="FFC00000"/>
      <name val="Arial"/>
      <family val="2"/>
    </font>
    <font>
      <b/>
      <sz val="14"/>
      <color rgb="FF000000"/>
      <name val="Arial"/>
      <family val="2"/>
    </font>
    <font>
      <b/>
      <sz val="10"/>
      <color rgb="FFB80000"/>
      <name val="Arial"/>
      <family val="2"/>
    </font>
    <font>
      <sz val="14"/>
      <color rgb="FF000000"/>
      <name val="Arial Rounded MT Bold"/>
      <family val="2"/>
    </font>
    <font>
      <sz val="11"/>
      <color rgb="FF000000"/>
      <name val="Calibri"/>
      <family val="2"/>
    </font>
    <font>
      <sz val="11"/>
      <color rgb="FFFFFFFF"/>
      <name val="Calibri"/>
      <family val="2"/>
      <charset val="1"/>
    </font>
    <font>
      <b/>
      <sz val="10"/>
      <name val="Arial"/>
      <family val="2"/>
    </font>
    <font>
      <u/>
      <sz val="11"/>
      <color theme="10"/>
      <name val="Calibri"/>
      <family val="2"/>
    </font>
    <font>
      <sz val="10"/>
      <color theme="1"/>
      <name val="Arial"/>
      <family val="2"/>
    </font>
    <font>
      <sz val="14"/>
      <color rgb="FF000000"/>
      <name val="Calibri"/>
      <family val="2"/>
    </font>
    <font>
      <sz val="12"/>
      <color rgb="FF000000"/>
      <name val="Calibri"/>
      <family val="2"/>
    </font>
    <font>
      <b/>
      <sz val="14"/>
      <color rgb="FFFFFFFF"/>
      <name val="Arial"/>
      <family val="2"/>
    </font>
    <font>
      <sz val="10"/>
      <color rgb="FFC50A45"/>
      <name val="Arial"/>
      <family val="2"/>
    </font>
    <font>
      <sz val="10"/>
      <color rgb="FFC00000"/>
      <name val="Arial"/>
      <family val="2"/>
    </font>
    <font>
      <i/>
      <sz val="10"/>
      <color rgb="FF000000"/>
      <name val="Arial"/>
      <family val="2"/>
    </font>
    <font>
      <u/>
      <sz val="10"/>
      <color theme="10"/>
      <name val="Arial"/>
      <family val="2"/>
    </font>
    <font>
      <sz val="10"/>
      <color rgb="FFFF0000"/>
      <name val="Arial"/>
      <family val="2"/>
    </font>
    <font>
      <b/>
      <sz val="10"/>
      <color rgb="FFFF0000"/>
      <name val="Arial"/>
      <family val="2"/>
    </font>
    <font>
      <b/>
      <sz val="11"/>
      <color rgb="FF000000"/>
      <name val="Calibri"/>
      <family val="2"/>
    </font>
    <font>
      <b/>
      <sz val="10"/>
      <color rgb="FF000000"/>
      <name val="Times New Roman"/>
      <family val="1"/>
    </font>
    <font>
      <sz val="10"/>
      <color rgb="FF000000"/>
      <name val="Calibri"/>
      <family val="2"/>
    </font>
    <font>
      <b/>
      <sz val="11"/>
      <name val="Calibri"/>
      <family val="2"/>
    </font>
    <font>
      <b/>
      <sz val="12"/>
      <name val="Arial"/>
      <family val="2"/>
    </font>
    <font>
      <b/>
      <sz val="12"/>
      <name val="Calibri"/>
      <family val="2"/>
    </font>
    <font>
      <sz val="10"/>
      <name val="Arial"/>
      <family val="2"/>
    </font>
    <font>
      <u/>
      <sz val="14"/>
      <color theme="10"/>
      <name val="Arial"/>
      <family val="2"/>
    </font>
    <font>
      <sz val="10"/>
      <color rgb="FF333333"/>
      <name val="Arial"/>
      <family val="2"/>
    </font>
    <font>
      <b/>
      <sz val="10"/>
      <color rgb="FF333333"/>
      <name val="Arial"/>
      <family val="2"/>
    </font>
    <font>
      <b/>
      <i/>
      <sz val="10"/>
      <color rgb="FFC00000"/>
      <name val="Arial"/>
      <family val="2"/>
    </font>
    <font>
      <sz val="11"/>
      <color theme="0"/>
      <name val="Calibri"/>
      <family val="2"/>
    </font>
    <font>
      <sz val="10"/>
      <color theme="0"/>
      <name val="Arial"/>
      <family val="2"/>
    </font>
    <font>
      <sz val="11"/>
      <color rgb="FF000000"/>
      <name val="Calibri"/>
      <family val="2"/>
    </font>
  </fonts>
  <fills count="14">
    <fill>
      <patternFill patternType="none"/>
    </fill>
    <fill>
      <patternFill patternType="gray125"/>
    </fill>
    <fill>
      <patternFill patternType="none"/>
    </fill>
    <fill>
      <patternFill patternType="solid">
        <fgColor rgb="FFFFFFFF"/>
        <bgColor rgb="FFF2F2F2"/>
      </patternFill>
    </fill>
    <fill>
      <patternFill patternType="solid">
        <fgColor rgb="FFFF6600"/>
        <bgColor rgb="FFFF9900"/>
      </patternFill>
    </fill>
    <fill>
      <patternFill patternType="solid">
        <fgColor theme="0" tint="-4.9989318521683403E-2"/>
        <bgColor indexed="64"/>
      </patternFill>
    </fill>
    <fill>
      <patternFill patternType="solid">
        <fgColor theme="0"/>
        <bgColor indexed="64"/>
      </patternFill>
    </fill>
    <fill>
      <patternFill patternType="solid">
        <fgColor theme="0"/>
        <bgColor rgb="FFFFFFFF"/>
      </patternFill>
    </fill>
    <fill>
      <patternFill patternType="solid">
        <fgColor rgb="FFC60B46"/>
        <bgColor rgb="FFC00000"/>
      </patternFill>
    </fill>
    <fill>
      <patternFill patternType="solid">
        <fgColor rgb="FF406491"/>
        <bgColor rgb="FF232B77"/>
      </patternFill>
    </fill>
    <fill>
      <patternFill patternType="solid">
        <fgColor rgb="FFD2D2D2"/>
        <bgColor rgb="FFFFFFFF"/>
      </patternFill>
    </fill>
    <fill>
      <patternFill patternType="solid">
        <fgColor rgb="FFD2D2D2"/>
        <bgColor indexed="64"/>
      </patternFill>
    </fill>
    <fill>
      <patternFill patternType="solid">
        <fgColor rgb="FFD2D2D2"/>
        <bgColor rgb="FFF2F2F2"/>
      </patternFill>
    </fill>
    <fill>
      <patternFill patternType="solid">
        <fgColor rgb="FFFAFBFE"/>
        <bgColor indexed="64"/>
      </patternFill>
    </fill>
  </fills>
  <borders count="107">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diagonal/>
    </border>
    <border>
      <left style="thin">
        <color rgb="FF000000"/>
      </left>
      <right style="thin">
        <color rgb="FF000000"/>
      </right>
      <top/>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bottom/>
      <diagonal/>
    </border>
    <border>
      <left style="thin">
        <color rgb="FF000000"/>
      </left>
      <right/>
      <top style="medium">
        <color rgb="FF000000"/>
      </top>
      <bottom style="medium">
        <color rgb="FF000000"/>
      </bottom>
      <diagonal/>
    </border>
    <border>
      <left style="thin">
        <color indexed="64"/>
      </left>
      <right style="thin">
        <color rgb="FF000000"/>
      </right>
      <top style="thin">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thin">
        <color auto="1"/>
      </top>
      <bottom style="thin">
        <color indexed="64"/>
      </bottom>
      <diagonal/>
    </border>
    <border>
      <left/>
      <right style="thin">
        <color auto="1"/>
      </right>
      <top style="medium">
        <color indexed="64"/>
      </top>
      <bottom style="thin">
        <color auto="1"/>
      </bottom>
      <diagonal/>
    </border>
    <border>
      <left/>
      <right style="thin">
        <color auto="1"/>
      </right>
      <top style="thin">
        <color auto="1"/>
      </top>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style="medium">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medium">
        <color rgb="FF000000"/>
      </right>
      <top style="medium">
        <color indexed="64"/>
      </top>
      <bottom/>
      <diagonal/>
    </border>
    <border>
      <left style="medium">
        <color rgb="FF000000"/>
      </left>
      <right style="thin">
        <color rgb="FF000000"/>
      </right>
      <top style="medium">
        <color indexed="64"/>
      </top>
      <bottom/>
      <diagonal/>
    </border>
    <border>
      <left style="medium">
        <color rgb="FF000000"/>
      </left>
      <right style="thin">
        <color rgb="FF000000"/>
      </right>
      <top/>
      <bottom style="medium">
        <color indexed="64"/>
      </bottom>
      <diagonal/>
    </border>
    <border>
      <left style="medium">
        <color rgb="FF000000"/>
      </left>
      <right/>
      <top style="medium">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style="thin">
        <color rgb="FF000000"/>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bottom/>
      <diagonal/>
    </border>
    <border>
      <left style="medium">
        <color rgb="FF000000"/>
      </left>
      <right/>
      <top style="medium">
        <color indexed="64"/>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rgb="FF000000"/>
      </left>
      <right style="medium">
        <color indexed="64"/>
      </right>
      <top/>
      <bottom/>
      <diagonal/>
    </border>
    <border>
      <left style="thin">
        <color rgb="FF000000"/>
      </left>
      <right style="thin">
        <color rgb="FF000000"/>
      </right>
      <top style="medium">
        <color indexed="64"/>
      </top>
      <bottom/>
      <diagonal/>
    </border>
    <border>
      <left style="medium">
        <color indexed="64"/>
      </left>
      <right style="medium">
        <color rgb="FF000000"/>
      </right>
      <top style="thin">
        <color rgb="FF000000"/>
      </top>
      <bottom style="thin">
        <color rgb="FF000000"/>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indexed="64"/>
      </left>
      <right style="thin">
        <color rgb="FF000000"/>
      </right>
      <top style="medium">
        <color rgb="FF000000"/>
      </top>
      <bottom style="medium">
        <color rgb="FF000000"/>
      </bottom>
      <diagonal/>
    </border>
    <border>
      <left style="thin">
        <color rgb="FF000000"/>
      </left>
      <right/>
      <top/>
      <bottom style="medium">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medium">
        <color rgb="FF000000"/>
      </bottom>
      <diagonal/>
    </border>
    <border>
      <left style="thin">
        <color indexed="64"/>
      </left>
      <right style="thin">
        <color auto="1"/>
      </right>
      <top style="medium">
        <color rgb="FF000000"/>
      </top>
      <bottom/>
      <diagonal/>
    </border>
    <border>
      <left style="thin">
        <color indexed="64"/>
      </left>
      <right style="thin">
        <color auto="1"/>
      </right>
      <top style="thin">
        <color rgb="FF000000"/>
      </top>
      <bottom style="thin">
        <color rgb="FF000000"/>
      </bottom>
      <diagonal/>
    </border>
    <border>
      <left style="thin">
        <color indexed="64"/>
      </left>
      <right style="thin">
        <color auto="1"/>
      </right>
      <top/>
      <bottom/>
      <diagonal/>
    </border>
    <border>
      <left style="thin">
        <color indexed="64"/>
      </left>
      <right style="thin">
        <color auto="1"/>
      </right>
      <top/>
      <bottom style="medium">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thin">
        <color auto="1"/>
      </left>
      <right/>
      <top/>
      <bottom style="medium">
        <color indexed="64"/>
      </bottom>
      <diagonal/>
    </border>
  </borders>
  <cellStyleXfs count="4">
    <xf numFmtId="0" fontId="0" fillId="0" borderId="0"/>
    <xf numFmtId="0" fontId="13" fillId="2" borderId="0"/>
    <xf numFmtId="0" fontId="16" fillId="0" borderId="0" applyNumberFormat="0" applyFill="0" applyBorder="0" applyAlignment="0" applyProtection="0"/>
    <xf numFmtId="44" fontId="40" fillId="0" borderId="0" applyFont="0" applyFill="0" applyBorder="0" applyAlignment="0" applyProtection="0"/>
  </cellStyleXfs>
  <cellXfs count="342">
    <xf numFmtId="0" fontId="0" fillId="2" borderId="0" xfId="0" applyFill="1"/>
    <xf numFmtId="0" fontId="2" fillId="2" borderId="0" xfId="0" applyFont="1" applyFill="1"/>
    <xf numFmtId="3" fontId="2" fillId="3" borderId="1" xfId="0" applyNumberFormat="1" applyFont="1" applyFill="1" applyBorder="1" applyProtection="1">
      <protection locked="0"/>
    </xf>
    <xf numFmtId="3" fontId="2" fillId="3" borderId="8" xfId="0" applyNumberFormat="1" applyFont="1" applyFill="1" applyBorder="1" applyProtection="1">
      <protection locked="0"/>
    </xf>
    <xf numFmtId="3" fontId="2" fillId="3" borderId="9" xfId="0" applyNumberFormat="1" applyFont="1" applyFill="1" applyBorder="1" applyProtection="1">
      <protection locked="0"/>
    </xf>
    <xf numFmtId="3" fontId="2" fillId="3" borderId="10" xfId="0" applyNumberFormat="1" applyFont="1" applyFill="1" applyBorder="1" applyProtection="1">
      <protection locked="0"/>
    </xf>
    <xf numFmtId="3" fontId="2" fillId="3" borderId="7" xfId="0" applyNumberFormat="1" applyFont="1" applyFill="1" applyBorder="1" applyProtection="1">
      <protection locked="0"/>
    </xf>
    <xf numFmtId="3" fontId="2" fillId="3" borderId="0" xfId="0" applyNumberFormat="1" applyFont="1" applyFill="1" applyProtection="1">
      <protection locked="0"/>
    </xf>
    <xf numFmtId="3" fontId="2" fillId="3" borderId="12" xfId="0" applyNumberFormat="1" applyFont="1" applyFill="1" applyBorder="1" applyAlignment="1" applyProtection="1">
      <alignment horizontal="center"/>
      <protection locked="0"/>
    </xf>
    <xf numFmtId="0" fontId="13" fillId="2" borderId="0" xfId="1"/>
    <xf numFmtId="0" fontId="14" fillId="2" borderId="0" xfId="1" applyFont="1"/>
    <xf numFmtId="0" fontId="14" fillId="2" borderId="18" xfId="1" applyFont="1" applyBorder="1"/>
    <xf numFmtId="0" fontId="14" fillId="2" borderId="19" xfId="1" applyFont="1" applyBorder="1"/>
    <xf numFmtId="3" fontId="2" fillId="3" borderId="34" xfId="0" applyNumberFormat="1" applyFont="1" applyFill="1" applyBorder="1" applyProtection="1">
      <protection locked="0"/>
    </xf>
    <xf numFmtId="3" fontId="2" fillId="3" borderId="16" xfId="0" applyNumberFormat="1" applyFont="1" applyFill="1" applyBorder="1" applyProtection="1">
      <protection locked="0"/>
    </xf>
    <xf numFmtId="0" fontId="19" fillId="2" borderId="0" xfId="0" applyFont="1" applyFill="1"/>
    <xf numFmtId="0" fontId="18" fillId="2" borderId="0" xfId="0" applyFont="1" applyFill="1" applyAlignment="1">
      <alignment vertical="center"/>
    </xf>
    <xf numFmtId="0" fontId="6" fillId="2" borderId="0" xfId="0" applyFont="1" applyFill="1"/>
    <xf numFmtId="0" fontId="3" fillId="2" borderId="0" xfId="0" applyFont="1" applyFill="1"/>
    <xf numFmtId="0" fontId="2" fillId="2" borderId="0" xfId="0" applyFont="1" applyFill="1" applyAlignment="1">
      <alignment vertical="top"/>
    </xf>
    <xf numFmtId="49" fontId="4" fillId="10" borderId="32" xfId="0" applyNumberFormat="1" applyFont="1" applyFill="1" applyBorder="1" applyAlignment="1">
      <alignment horizontal="center" wrapText="1"/>
    </xf>
    <xf numFmtId="49" fontId="4" fillId="10" borderId="33" xfId="0" applyNumberFormat="1" applyFont="1" applyFill="1" applyBorder="1" applyAlignment="1">
      <alignment horizontal="center" wrapText="1"/>
    </xf>
    <xf numFmtId="49" fontId="4" fillId="10" borderId="29" xfId="0" applyNumberFormat="1" applyFont="1" applyFill="1" applyBorder="1" applyAlignment="1">
      <alignment horizontal="center" wrapText="1"/>
    </xf>
    <xf numFmtId="49" fontId="4" fillId="10" borderId="35" xfId="0" applyNumberFormat="1" applyFont="1" applyFill="1" applyBorder="1" applyAlignment="1">
      <alignment horizontal="center" wrapText="1"/>
    </xf>
    <xf numFmtId="0" fontId="2" fillId="10" borderId="7" xfId="0" applyFont="1" applyFill="1" applyBorder="1"/>
    <xf numFmtId="0" fontId="2" fillId="10" borderId="9" xfId="0" applyFont="1" applyFill="1" applyBorder="1"/>
    <xf numFmtId="0" fontId="2" fillId="10" borderId="4" xfId="0" applyFont="1" applyFill="1" applyBorder="1"/>
    <xf numFmtId="3" fontId="21" fillId="12" borderId="5" xfId="0" applyNumberFormat="1" applyFont="1" applyFill="1" applyBorder="1"/>
    <xf numFmtId="3" fontId="21" fillId="12" borderId="6" xfId="0" applyNumberFormat="1" applyFont="1" applyFill="1" applyBorder="1"/>
    <xf numFmtId="3" fontId="21" fillId="12" borderId="4" xfId="0" applyNumberFormat="1" applyFont="1" applyFill="1" applyBorder="1"/>
    <xf numFmtId="3" fontId="7" fillId="12" borderId="5" xfId="0" applyNumberFormat="1" applyFont="1" applyFill="1" applyBorder="1"/>
    <xf numFmtId="3" fontId="7" fillId="12" borderId="6" xfId="0" applyNumberFormat="1" applyFont="1" applyFill="1" applyBorder="1"/>
    <xf numFmtId="3" fontId="7" fillId="12" borderId="4" xfId="0" applyNumberFormat="1" applyFont="1" applyFill="1" applyBorder="1"/>
    <xf numFmtId="3" fontId="7" fillId="12" borderId="36" xfId="0" applyNumberFormat="1" applyFont="1" applyFill="1" applyBorder="1"/>
    <xf numFmtId="3" fontId="7" fillId="12" borderId="10" xfId="0" applyNumberFormat="1" applyFont="1" applyFill="1" applyBorder="1"/>
    <xf numFmtId="3" fontId="7" fillId="12" borderId="0" xfId="0" applyNumberFormat="1" applyFont="1" applyFill="1"/>
    <xf numFmtId="0" fontId="2" fillId="0" borderId="0" xfId="0" applyFont="1"/>
    <xf numFmtId="3" fontId="17" fillId="0" borderId="48" xfId="0" applyNumberFormat="1" applyFont="1" applyBorder="1" applyProtection="1">
      <protection locked="0"/>
    </xf>
    <xf numFmtId="0" fontId="3" fillId="2" borderId="0" xfId="0" applyFont="1" applyFill="1" applyAlignment="1">
      <alignment horizontal="left" vertical="top" wrapText="1"/>
    </xf>
    <xf numFmtId="0" fontId="25" fillId="0" borderId="0" xfId="0" applyFont="1" applyAlignment="1">
      <alignment vertical="top"/>
    </xf>
    <xf numFmtId="0" fontId="2" fillId="0" borderId="42" xfId="0" applyFont="1" applyBorder="1" applyProtection="1">
      <protection locked="0"/>
    </xf>
    <xf numFmtId="0" fontId="2" fillId="11" borderId="26" xfId="0" applyFont="1" applyFill="1" applyBorder="1" applyAlignment="1">
      <alignment horizontal="right" vertical="top"/>
    </xf>
    <xf numFmtId="0" fontId="4" fillId="11" borderId="49" xfId="0" applyFont="1" applyFill="1" applyBorder="1" applyAlignment="1">
      <alignment horizontal="center" wrapText="1"/>
    </xf>
    <xf numFmtId="0" fontId="4" fillId="11" borderId="50" xfId="0" applyFont="1" applyFill="1" applyBorder="1" applyAlignment="1">
      <alignment horizontal="center" wrapText="1"/>
    </xf>
    <xf numFmtId="0" fontId="2" fillId="0" borderId="44" xfId="0" applyFont="1" applyBorder="1" applyProtection="1">
      <protection locked="0"/>
    </xf>
    <xf numFmtId="3" fontId="22" fillId="11" borderId="42" xfId="0" applyNumberFormat="1" applyFont="1" applyFill="1" applyBorder="1"/>
    <xf numFmtId="3" fontId="22" fillId="11" borderId="44" xfId="0" applyNumberFormat="1" applyFont="1" applyFill="1" applyBorder="1"/>
    <xf numFmtId="3" fontId="22" fillId="11" borderId="47" xfId="0" applyNumberFormat="1" applyFont="1" applyFill="1" applyBorder="1"/>
    <xf numFmtId="0" fontId="3" fillId="2" borderId="0" xfId="0" applyFont="1" applyFill="1" applyAlignment="1">
      <alignment horizontal="left" wrapText="1"/>
    </xf>
    <xf numFmtId="3" fontId="22" fillId="11" borderId="56" xfId="0" applyNumberFormat="1" applyFont="1" applyFill="1" applyBorder="1"/>
    <xf numFmtId="0" fontId="2" fillId="11" borderId="57" xfId="0" applyFont="1" applyFill="1" applyBorder="1"/>
    <xf numFmtId="0" fontId="2" fillId="11" borderId="53" xfId="0" applyFont="1" applyFill="1" applyBorder="1" applyAlignment="1">
      <alignment wrapText="1"/>
    </xf>
    <xf numFmtId="0" fontId="2" fillId="11" borderId="58" xfId="0" applyFont="1" applyFill="1" applyBorder="1" applyAlignment="1">
      <alignment wrapText="1"/>
    </xf>
    <xf numFmtId="3" fontId="22" fillId="11" borderId="59" xfId="0" applyNumberFormat="1" applyFont="1" applyFill="1" applyBorder="1"/>
    <xf numFmtId="3" fontId="22" fillId="11" borderId="54" xfId="0" applyNumberFormat="1" applyFont="1" applyFill="1" applyBorder="1"/>
    <xf numFmtId="3" fontId="22" fillId="11" borderId="28" xfId="0" applyNumberFormat="1" applyFont="1" applyFill="1" applyBorder="1"/>
    <xf numFmtId="49" fontId="4" fillId="10" borderId="64" xfId="0" applyNumberFormat="1" applyFont="1" applyFill="1" applyBorder="1" applyAlignment="1">
      <alignment horizontal="center"/>
    </xf>
    <xf numFmtId="49" fontId="4" fillId="10" borderId="65" xfId="0" applyNumberFormat="1" applyFont="1" applyFill="1" applyBorder="1" applyAlignment="1">
      <alignment horizontal="center"/>
    </xf>
    <xf numFmtId="10" fontId="11" fillId="10" borderId="42" xfId="0" applyNumberFormat="1" applyFont="1" applyFill="1" applyBorder="1" applyAlignment="1">
      <alignment horizontal="center"/>
    </xf>
    <xf numFmtId="10" fontId="11" fillId="10" borderId="44" xfId="0" applyNumberFormat="1" applyFont="1" applyFill="1" applyBorder="1" applyAlignment="1">
      <alignment horizontal="center"/>
    </xf>
    <xf numFmtId="10" fontId="11" fillId="10" borderId="47" xfId="0" applyNumberFormat="1" applyFont="1" applyFill="1" applyBorder="1" applyAlignment="1">
      <alignment horizontal="center"/>
    </xf>
    <xf numFmtId="0" fontId="2" fillId="10" borderId="63" xfId="0" applyFont="1" applyFill="1" applyBorder="1"/>
    <xf numFmtId="3" fontId="11" fillId="12" borderId="20" xfId="0" applyNumberFormat="1" applyFont="1" applyFill="1" applyBorder="1" applyAlignment="1">
      <alignment horizontal="center"/>
    </xf>
    <xf numFmtId="3" fontId="11" fillId="12" borderId="64" xfId="0" applyNumberFormat="1" applyFont="1" applyFill="1" applyBorder="1"/>
    <xf numFmtId="3" fontId="11" fillId="12" borderId="65" xfId="0" applyNumberFormat="1" applyFont="1" applyFill="1" applyBorder="1"/>
    <xf numFmtId="0" fontId="2" fillId="10" borderId="21" xfId="0" applyFont="1" applyFill="1" applyBorder="1"/>
    <xf numFmtId="0" fontId="2" fillId="10" borderId="62" xfId="0" applyFont="1" applyFill="1" applyBorder="1"/>
    <xf numFmtId="0" fontId="2" fillId="10" borderId="0" xfId="0" applyFont="1" applyFill="1"/>
    <xf numFmtId="0" fontId="2" fillId="10" borderId="10" xfId="0" applyFont="1" applyFill="1" applyBorder="1"/>
    <xf numFmtId="0" fontId="2" fillId="10" borderId="5" xfId="0" applyFont="1" applyFill="1" applyBorder="1"/>
    <xf numFmtId="3" fontId="11" fillId="12" borderId="8" xfId="0" applyNumberFormat="1" applyFont="1" applyFill="1" applyBorder="1"/>
    <xf numFmtId="3" fontId="11" fillId="12" borderId="10" xfId="0" applyNumberFormat="1" applyFont="1" applyFill="1" applyBorder="1" applyAlignment="1">
      <alignment horizontal="center"/>
    </xf>
    <xf numFmtId="3" fontId="11" fillId="12" borderId="1" xfId="0" applyNumberFormat="1" applyFont="1" applyFill="1" applyBorder="1"/>
    <xf numFmtId="0" fontId="2" fillId="10" borderId="37" xfId="0" applyFont="1" applyFill="1" applyBorder="1" applyAlignment="1">
      <alignment horizontal="right" vertical="top"/>
    </xf>
    <xf numFmtId="0" fontId="2" fillId="11" borderId="37" xfId="0" applyFont="1" applyFill="1" applyBorder="1" applyAlignment="1">
      <alignment horizontal="right" vertical="top"/>
    </xf>
    <xf numFmtId="0" fontId="2" fillId="3" borderId="70" xfId="0" applyFont="1" applyFill="1" applyBorder="1" applyProtection="1">
      <protection locked="0"/>
    </xf>
    <xf numFmtId="0" fontId="2" fillId="3" borderId="71" xfId="0" applyFont="1" applyFill="1" applyBorder="1" applyProtection="1">
      <protection locked="0"/>
    </xf>
    <xf numFmtId="0" fontId="2" fillId="3" borderId="72" xfId="0" applyFont="1" applyFill="1" applyBorder="1" applyProtection="1">
      <protection locked="0"/>
    </xf>
    <xf numFmtId="0" fontId="4" fillId="10" borderId="37" xfId="0" applyFont="1" applyFill="1" applyBorder="1" applyAlignment="1">
      <alignment horizontal="center"/>
    </xf>
    <xf numFmtId="0" fontId="4" fillId="10" borderId="51" xfId="0" applyFont="1" applyFill="1" applyBorder="1" applyAlignment="1">
      <alignment horizontal="center"/>
    </xf>
    <xf numFmtId="0" fontId="4" fillId="10" borderId="52" xfId="0" applyFont="1" applyFill="1" applyBorder="1" applyAlignment="1">
      <alignment horizontal="center"/>
    </xf>
    <xf numFmtId="0" fontId="2" fillId="10" borderId="57" xfId="0" applyFont="1" applyFill="1" applyBorder="1"/>
    <xf numFmtId="0" fontId="2" fillId="10" borderId="53" xfId="0" applyFont="1" applyFill="1" applyBorder="1"/>
    <xf numFmtId="0" fontId="2" fillId="10" borderId="58" xfId="0" applyFont="1" applyFill="1" applyBorder="1"/>
    <xf numFmtId="0" fontId="2" fillId="11" borderId="21" xfId="0" applyFont="1" applyFill="1" applyBorder="1" applyAlignment="1">
      <alignment horizontal="right" vertical="top"/>
    </xf>
    <xf numFmtId="0" fontId="2" fillId="11" borderId="24" xfId="0" applyFont="1" applyFill="1" applyBorder="1" applyAlignment="1">
      <alignment horizontal="right" vertical="top"/>
    </xf>
    <xf numFmtId="49" fontId="28" fillId="2" borderId="0" xfId="1" applyNumberFormat="1" applyFont="1" applyAlignment="1">
      <alignment horizontal="center" wrapText="1"/>
    </xf>
    <xf numFmtId="0" fontId="29" fillId="2" borderId="0" xfId="1" applyFont="1"/>
    <xf numFmtId="0" fontId="29" fillId="2" borderId="0" xfId="0" applyFont="1" applyFill="1"/>
    <xf numFmtId="3" fontId="2" fillId="7" borderId="74" xfId="1" applyNumberFormat="1" applyFont="1" applyFill="1" applyBorder="1" applyProtection="1">
      <protection locked="0"/>
    </xf>
    <xf numFmtId="3" fontId="2" fillId="7" borderId="50" xfId="1" applyNumberFormat="1" applyFont="1" applyFill="1" applyBorder="1" applyProtection="1">
      <protection locked="0"/>
    </xf>
    <xf numFmtId="0" fontId="29" fillId="0" borderId="0" xfId="1" applyFont="1" applyFill="1"/>
    <xf numFmtId="49" fontId="4" fillId="10" borderId="51" xfId="1" applyNumberFormat="1" applyFont="1" applyFill="1" applyBorder="1" applyAlignment="1">
      <alignment horizontal="center" wrapText="1"/>
    </xf>
    <xf numFmtId="49" fontId="4" fillId="10" borderId="73" xfId="1" applyNumberFormat="1" applyFont="1" applyFill="1" applyBorder="1" applyAlignment="1">
      <alignment horizontal="center" wrapText="1"/>
    </xf>
    <xf numFmtId="49" fontId="4" fillId="10" borderId="52" xfId="1" applyNumberFormat="1" applyFont="1" applyFill="1" applyBorder="1" applyAlignment="1">
      <alignment horizontal="center" wrapText="1"/>
    </xf>
    <xf numFmtId="3" fontId="2" fillId="7" borderId="49" xfId="1" applyNumberFormat="1" applyFont="1" applyFill="1" applyBorder="1" applyProtection="1">
      <protection locked="0"/>
    </xf>
    <xf numFmtId="0" fontId="2" fillId="10" borderId="26" xfId="1" applyFont="1" applyFill="1" applyBorder="1"/>
    <xf numFmtId="0" fontId="2" fillId="7" borderId="48" xfId="1" applyFont="1" applyFill="1" applyBorder="1" applyProtection="1">
      <protection locked="0"/>
    </xf>
    <xf numFmtId="0" fontId="10" fillId="0" borderId="0" xfId="0" applyFont="1" applyAlignment="1">
      <alignment horizontal="left" vertical="top" wrapText="1"/>
    </xf>
    <xf numFmtId="0" fontId="23" fillId="0" borderId="0" xfId="0" applyFont="1" applyAlignment="1">
      <alignment horizontal="left" vertical="top"/>
    </xf>
    <xf numFmtId="0" fontId="0" fillId="2" borderId="0" xfId="0" applyFill="1" applyAlignment="1">
      <alignment horizontal="left"/>
    </xf>
    <xf numFmtId="0" fontId="26" fillId="0" borderId="0" xfId="0" applyFont="1" applyAlignment="1">
      <alignment vertical="top"/>
    </xf>
    <xf numFmtId="0" fontId="4" fillId="2" borderId="0" xfId="0" applyFont="1" applyFill="1" applyAlignment="1">
      <alignment vertical="top"/>
    </xf>
    <xf numFmtId="0" fontId="0" fillId="0" borderId="0" xfId="0"/>
    <xf numFmtId="0" fontId="8" fillId="0" borderId="0" xfId="0" applyFont="1" applyAlignment="1">
      <alignment horizontal="center"/>
    </xf>
    <xf numFmtId="0" fontId="2" fillId="11" borderId="25" xfId="0" applyFont="1" applyFill="1" applyBorder="1"/>
    <xf numFmtId="0" fontId="5" fillId="11" borderId="24" xfId="0" applyFont="1" applyFill="1" applyBorder="1" applyAlignment="1">
      <alignment vertical="top"/>
    </xf>
    <xf numFmtId="3" fontId="2" fillId="11" borderId="24" xfId="0" applyNumberFormat="1" applyFont="1" applyFill="1" applyBorder="1" applyAlignment="1" applyProtection="1">
      <alignment vertical="top"/>
      <protection locked="0"/>
    </xf>
    <xf numFmtId="0" fontId="2" fillId="11" borderId="24" xfId="0" applyFont="1" applyFill="1" applyBorder="1" applyAlignment="1">
      <alignment horizontal="left" vertical="top" wrapText="1"/>
    </xf>
    <xf numFmtId="1" fontId="2" fillId="0" borderId="76" xfId="0" applyNumberFormat="1" applyFont="1" applyBorder="1" applyAlignment="1" applyProtection="1">
      <alignment horizontal="left" vertical="top"/>
      <protection locked="0"/>
    </xf>
    <xf numFmtId="1" fontId="2" fillId="11" borderId="78" xfId="0" applyNumberFormat="1" applyFont="1" applyFill="1" applyBorder="1" applyAlignment="1">
      <alignment horizontal="left" vertical="top"/>
    </xf>
    <xf numFmtId="0" fontId="4" fillId="11" borderId="0" xfId="0" applyFont="1" applyFill="1" applyAlignment="1">
      <alignment horizontal="right" vertical="top"/>
    </xf>
    <xf numFmtId="3" fontId="2" fillId="11" borderId="48" xfId="0" applyNumberFormat="1" applyFont="1" applyFill="1" applyBorder="1" applyAlignment="1">
      <alignment vertical="top"/>
    </xf>
    <xf numFmtId="3" fontId="2" fillId="11" borderId="0" xfId="0" applyNumberFormat="1" applyFont="1" applyFill="1" applyAlignment="1">
      <alignment vertical="top"/>
    </xf>
    <xf numFmtId="0" fontId="2" fillId="0" borderId="48" xfId="0" applyFont="1" applyBorder="1" applyAlignment="1" applyProtection="1">
      <alignment vertical="top"/>
      <protection locked="0"/>
    </xf>
    <xf numFmtId="3" fontId="2" fillId="11" borderId="0" xfId="0" applyNumberFormat="1" applyFont="1" applyFill="1" applyAlignment="1" applyProtection="1">
      <alignment vertical="top"/>
      <protection locked="0"/>
    </xf>
    <xf numFmtId="0" fontId="4" fillId="11" borderId="0" xfId="0" applyFont="1" applyFill="1" applyAlignment="1">
      <alignment horizontal="left" vertical="top" wrapText="1"/>
    </xf>
    <xf numFmtId="0" fontId="0" fillId="11" borderId="25" xfId="0" applyFill="1" applyBorder="1"/>
    <xf numFmtId="0" fontId="33" fillId="11" borderId="75" xfId="0" applyFont="1" applyFill="1" applyBorder="1" applyAlignment="1">
      <alignment vertical="top"/>
    </xf>
    <xf numFmtId="0" fontId="8" fillId="11" borderId="25" xfId="0" applyFont="1" applyFill="1" applyBorder="1" applyAlignment="1">
      <alignment horizontal="center"/>
    </xf>
    <xf numFmtId="0" fontId="0" fillId="11" borderId="27" xfId="0" applyFill="1" applyBorder="1"/>
    <xf numFmtId="0" fontId="4" fillId="11" borderId="15" xfId="0" applyFont="1" applyFill="1" applyBorder="1" applyAlignment="1">
      <alignment horizontal="center" vertical="top"/>
    </xf>
    <xf numFmtId="1" fontId="2" fillId="11" borderId="0" xfId="0" applyNumberFormat="1" applyFont="1" applyFill="1" applyAlignment="1">
      <alignment horizontal="left" vertical="top"/>
    </xf>
    <xf numFmtId="0" fontId="33" fillId="11" borderId="82" xfId="0" applyFont="1" applyFill="1" applyBorder="1" applyAlignment="1">
      <alignment vertical="top"/>
    </xf>
    <xf numFmtId="3" fontId="7" fillId="12" borderId="17" xfId="0" applyNumberFormat="1" applyFont="1" applyFill="1" applyBorder="1"/>
    <xf numFmtId="3" fontId="7" fillId="12" borderId="40" xfId="0" applyNumberFormat="1" applyFont="1" applyFill="1" applyBorder="1"/>
    <xf numFmtId="3" fontId="7" fillId="12" borderId="41" xfId="0" applyNumberFormat="1" applyFont="1" applyFill="1" applyBorder="1"/>
    <xf numFmtId="3" fontId="7" fillId="12" borderId="42" xfId="0" applyNumberFormat="1" applyFont="1" applyFill="1" applyBorder="1"/>
    <xf numFmtId="3" fontId="7" fillId="12" borderId="43" xfId="0" applyNumberFormat="1" applyFont="1" applyFill="1" applyBorder="1"/>
    <xf numFmtId="3" fontId="7" fillId="12" borderId="44" xfId="0" applyNumberFormat="1" applyFont="1" applyFill="1" applyBorder="1"/>
    <xf numFmtId="3" fontId="7" fillId="12" borderId="45" xfId="0" applyNumberFormat="1" applyFont="1" applyFill="1" applyBorder="1"/>
    <xf numFmtId="3" fontId="7" fillId="12" borderId="46" xfId="0" applyNumberFormat="1" applyFont="1" applyFill="1" applyBorder="1"/>
    <xf numFmtId="3" fontId="7" fillId="12" borderId="47" xfId="0" applyNumberFormat="1" applyFont="1" applyFill="1" applyBorder="1"/>
    <xf numFmtId="0" fontId="34" fillId="10" borderId="75" xfId="2" applyFont="1" applyFill="1" applyBorder="1" applyAlignment="1">
      <alignment horizontal="center" vertical="top" wrapText="1"/>
    </xf>
    <xf numFmtId="0" fontId="35" fillId="11" borderId="75" xfId="0" applyFont="1" applyFill="1" applyBorder="1" applyAlignment="1">
      <alignment vertical="top" wrapText="1"/>
    </xf>
    <xf numFmtId="0" fontId="35" fillId="10" borderId="30" xfId="0" applyFont="1" applyFill="1" applyBorder="1" applyAlignment="1">
      <alignment vertical="center" wrapText="1"/>
    </xf>
    <xf numFmtId="0" fontId="35" fillId="10" borderId="31" xfId="0" applyFont="1" applyFill="1" applyBorder="1" applyAlignment="1">
      <alignment vertical="top" wrapText="1"/>
    </xf>
    <xf numFmtId="0" fontId="2" fillId="10" borderId="48" xfId="0" applyFont="1" applyFill="1" applyBorder="1" applyAlignment="1">
      <alignment vertical="top" wrapText="1"/>
    </xf>
    <xf numFmtId="0" fontId="2" fillId="2" borderId="0" xfId="1" applyFont="1"/>
    <xf numFmtId="0" fontId="25" fillId="0" borderId="0" xfId="0" applyFont="1" applyAlignment="1">
      <alignment vertical="top" wrapText="1"/>
    </xf>
    <xf numFmtId="0" fontId="24" fillId="2" borderId="0" xfId="2" applyFont="1" applyFill="1" applyAlignment="1">
      <alignment horizontal="left" vertical="top" wrapText="1" indent="1"/>
    </xf>
    <xf numFmtId="0" fontId="4" fillId="11" borderId="51" xfId="0" applyFont="1" applyFill="1" applyBorder="1" applyAlignment="1">
      <alignment horizontal="center" wrapText="1"/>
    </xf>
    <xf numFmtId="0" fontId="4" fillId="11" borderId="73" xfId="0" applyFont="1" applyFill="1" applyBorder="1" applyAlignment="1">
      <alignment horizontal="center" wrapText="1"/>
    </xf>
    <xf numFmtId="0" fontId="4" fillId="11" borderId="52" xfId="0" applyFont="1" applyFill="1" applyBorder="1" applyAlignment="1">
      <alignment horizontal="center" wrapText="1"/>
    </xf>
    <xf numFmtId="0" fontId="4" fillId="0" borderId="0" xfId="0" applyFont="1" applyAlignment="1">
      <alignment wrapText="1"/>
    </xf>
    <xf numFmtId="10" fontId="15" fillId="0" borderId="51" xfId="0" applyNumberFormat="1" applyFont="1" applyBorder="1" applyProtection="1">
      <protection locked="0"/>
    </xf>
    <xf numFmtId="1" fontId="26" fillId="10" borderId="73" xfId="0" applyNumberFormat="1" applyFont="1" applyFill="1" applyBorder="1" applyProtection="1">
      <protection locked="0"/>
    </xf>
    <xf numFmtId="0" fontId="2" fillId="10" borderId="26" xfId="0" applyFont="1" applyFill="1" applyBorder="1"/>
    <xf numFmtId="3" fontId="11" fillId="12" borderId="68" xfId="0" applyNumberFormat="1" applyFont="1" applyFill="1" applyBorder="1" applyAlignment="1">
      <alignment horizontal="center"/>
    </xf>
    <xf numFmtId="0" fontId="2" fillId="10" borderId="66" xfId="0" applyFont="1" applyFill="1" applyBorder="1"/>
    <xf numFmtId="3" fontId="11" fillId="12" borderId="22" xfId="0" applyNumberFormat="1" applyFont="1" applyFill="1" applyBorder="1" applyAlignment="1">
      <alignment horizontal="center"/>
    </xf>
    <xf numFmtId="3" fontId="11" fillId="12" borderId="60" xfId="0" applyNumberFormat="1" applyFont="1" applyFill="1" applyBorder="1"/>
    <xf numFmtId="3" fontId="11" fillId="12" borderId="83" xfId="0" applyNumberFormat="1" applyFont="1" applyFill="1" applyBorder="1"/>
    <xf numFmtId="0" fontId="2" fillId="10" borderId="84" xfId="0" applyFont="1" applyFill="1" applyBorder="1"/>
    <xf numFmtId="3" fontId="11" fillId="12" borderId="0" xfId="0" applyNumberFormat="1" applyFont="1" applyFill="1" applyAlignment="1">
      <alignment horizontal="center"/>
    </xf>
    <xf numFmtId="49" fontId="4" fillId="10" borderId="49" xfId="0" applyNumberFormat="1" applyFont="1" applyFill="1" applyBorder="1" applyAlignment="1">
      <alignment horizontal="center" vertical="center" wrapText="1"/>
    </xf>
    <xf numFmtId="49" fontId="4" fillId="10" borderId="74" xfId="0" applyNumberFormat="1" applyFont="1" applyFill="1" applyBorder="1" applyAlignment="1">
      <alignment horizontal="center" vertical="center" wrapText="1"/>
    </xf>
    <xf numFmtId="37" fontId="4" fillId="10" borderId="50" xfId="0" applyNumberFormat="1" applyFont="1" applyFill="1" applyBorder="1" applyAlignment="1">
      <alignment horizontal="center" vertical="center" wrapText="1"/>
    </xf>
    <xf numFmtId="49" fontId="4" fillId="10" borderId="20" xfId="0" applyNumberFormat="1" applyFont="1" applyFill="1" applyBorder="1" applyAlignment="1">
      <alignment horizontal="center" vertical="center" wrapText="1"/>
    </xf>
    <xf numFmtId="49" fontId="4" fillId="10" borderId="50" xfId="0" applyNumberFormat="1" applyFont="1" applyFill="1" applyBorder="1" applyAlignment="1">
      <alignment horizontal="center" vertical="center" wrapText="1"/>
    </xf>
    <xf numFmtId="49" fontId="4" fillId="10" borderId="38" xfId="0" applyNumberFormat="1" applyFont="1" applyFill="1" applyBorder="1" applyAlignment="1">
      <alignment horizontal="center" vertical="center" wrapText="1"/>
    </xf>
    <xf numFmtId="0" fontId="2" fillId="11" borderId="21" xfId="0" applyFont="1" applyFill="1" applyBorder="1"/>
    <xf numFmtId="0" fontId="2" fillId="11" borderId="62" xfId="0" applyFont="1" applyFill="1" applyBorder="1"/>
    <xf numFmtId="0" fontId="2" fillId="11" borderId="26" xfId="0" applyFont="1" applyFill="1" applyBorder="1"/>
    <xf numFmtId="3" fontId="9" fillId="2" borderId="17" xfId="0" applyNumberFormat="1" applyFont="1" applyFill="1" applyBorder="1" applyAlignment="1">
      <alignment horizontal="center"/>
    </xf>
    <xf numFmtId="3" fontId="9" fillId="2" borderId="40" xfId="0" applyNumberFormat="1" applyFont="1" applyFill="1" applyBorder="1"/>
    <xf numFmtId="3" fontId="9" fillId="2" borderId="41" xfId="0" applyNumberFormat="1" applyFont="1" applyFill="1" applyBorder="1" applyAlignment="1">
      <alignment horizontal="center"/>
    </xf>
    <xf numFmtId="3" fontId="9" fillId="2" borderId="43" xfId="0" applyNumberFormat="1" applyFont="1" applyFill="1" applyBorder="1"/>
    <xf numFmtId="3" fontId="9" fillId="2" borderId="45" xfId="0" applyNumberFormat="1" applyFont="1" applyFill="1" applyBorder="1"/>
    <xf numFmtId="3" fontId="9" fillId="2" borderId="46" xfId="0" applyNumberFormat="1" applyFont="1" applyFill="1" applyBorder="1" applyAlignment="1">
      <alignment horizontal="center"/>
    </xf>
    <xf numFmtId="3" fontId="9" fillId="2" borderId="47" xfId="0" applyNumberFormat="1" applyFont="1" applyFill="1" applyBorder="1" applyAlignment="1">
      <alignment horizontal="center"/>
    </xf>
    <xf numFmtId="3" fontId="9" fillId="2" borderId="42" xfId="0" applyNumberFormat="1" applyFont="1" applyFill="1" applyBorder="1" applyAlignment="1">
      <alignment horizontal="center"/>
    </xf>
    <xf numFmtId="3" fontId="9" fillId="2" borderId="44" xfId="0" applyNumberFormat="1" applyFont="1" applyFill="1" applyBorder="1" applyAlignment="1">
      <alignment horizontal="center"/>
    </xf>
    <xf numFmtId="164" fontId="9" fillId="2" borderId="87" xfId="0" applyNumberFormat="1" applyFont="1" applyFill="1" applyBorder="1"/>
    <xf numFmtId="164" fontId="9" fillId="2" borderId="88" xfId="0" applyNumberFormat="1" applyFont="1" applyFill="1" applyBorder="1"/>
    <xf numFmtId="164" fontId="9" fillId="2" borderId="89" xfId="0" applyNumberFormat="1" applyFont="1" applyFill="1" applyBorder="1"/>
    <xf numFmtId="3" fontId="9" fillId="2" borderId="54" xfId="0" applyNumberFormat="1" applyFont="1" applyFill="1" applyBorder="1"/>
    <xf numFmtId="3" fontId="9" fillId="2" borderId="28" xfId="0" applyNumberFormat="1" applyFont="1" applyFill="1" applyBorder="1"/>
    <xf numFmtId="3" fontId="9" fillId="2" borderId="56" xfId="0" applyNumberFormat="1" applyFont="1" applyFill="1" applyBorder="1"/>
    <xf numFmtId="3" fontId="9" fillId="0" borderId="40" xfId="0" applyNumberFormat="1" applyFont="1" applyBorder="1"/>
    <xf numFmtId="3" fontId="9" fillId="0" borderId="41" xfId="0" applyNumberFormat="1" applyFont="1" applyBorder="1" applyAlignment="1">
      <alignment horizontal="center"/>
    </xf>
    <xf numFmtId="164" fontId="9" fillId="0" borderId="87" xfId="0" applyNumberFormat="1" applyFont="1" applyBorder="1"/>
    <xf numFmtId="3" fontId="9" fillId="0" borderId="57" xfId="0" applyNumberFormat="1" applyFont="1" applyBorder="1" applyAlignment="1">
      <alignment horizontal="center"/>
    </xf>
    <xf numFmtId="3" fontId="9" fillId="0" borderId="54" xfId="0" applyNumberFormat="1" applyFont="1" applyBorder="1"/>
    <xf numFmtId="3" fontId="9" fillId="0" borderId="42" xfId="0" applyNumberFormat="1" applyFont="1" applyBorder="1" applyAlignment="1">
      <alignment horizontal="center"/>
    </xf>
    <xf numFmtId="3" fontId="9" fillId="0" borderId="43" xfId="0" applyNumberFormat="1" applyFont="1" applyBorder="1"/>
    <xf numFmtId="3" fontId="9" fillId="0" borderId="17" xfId="0" applyNumberFormat="1" applyFont="1" applyBorder="1" applyAlignment="1">
      <alignment horizontal="center"/>
    </xf>
    <xf numFmtId="164" fontId="9" fillId="0" borderId="88" xfId="0" applyNumberFormat="1" applyFont="1" applyBorder="1"/>
    <xf numFmtId="3" fontId="9" fillId="0" borderId="53" xfId="0" applyNumberFormat="1" applyFont="1" applyBorder="1" applyAlignment="1">
      <alignment horizontal="center"/>
    </xf>
    <xf numFmtId="3" fontId="9" fillId="0" borderId="28" xfId="0" applyNumberFormat="1" applyFont="1" applyBorder="1"/>
    <xf numFmtId="3" fontId="9" fillId="0" borderId="44" xfId="0" applyNumberFormat="1" applyFont="1" applyBorder="1" applyAlignment="1">
      <alignment horizontal="center"/>
    </xf>
    <xf numFmtId="3" fontId="9" fillId="0" borderId="45" xfId="0" applyNumberFormat="1" applyFont="1" applyBorder="1"/>
    <xf numFmtId="3" fontId="9" fillId="0" borderId="46" xfId="0" applyNumberFormat="1" applyFont="1" applyBorder="1" applyAlignment="1">
      <alignment horizontal="center"/>
    </xf>
    <xf numFmtId="164" fontId="9" fillId="0" borderId="89" xfId="0" applyNumberFormat="1" applyFont="1" applyBorder="1"/>
    <xf numFmtId="3" fontId="9" fillId="0" borderId="58" xfId="0" applyNumberFormat="1" applyFont="1" applyBorder="1" applyAlignment="1">
      <alignment horizontal="center"/>
    </xf>
    <xf numFmtId="3" fontId="9" fillId="0" borderId="56" xfId="0" applyNumberFormat="1" applyFont="1" applyBorder="1"/>
    <xf numFmtId="3" fontId="9" fillId="0" borderId="47" xfId="0" applyNumberFormat="1" applyFont="1" applyBorder="1" applyAlignment="1">
      <alignment horizontal="center"/>
    </xf>
    <xf numFmtId="49" fontId="1" fillId="7" borderId="38" xfId="0" applyNumberFormat="1" applyFont="1" applyFill="1" applyBorder="1" applyAlignment="1">
      <alignment horizontal="left"/>
    </xf>
    <xf numFmtId="49" fontId="1" fillId="7" borderId="5" xfId="0" applyNumberFormat="1" applyFont="1" applyFill="1" applyBorder="1" applyAlignment="1">
      <alignment horizontal="left"/>
    </xf>
    <xf numFmtId="49" fontId="4" fillId="10" borderId="90" xfId="0" applyNumberFormat="1" applyFont="1" applyFill="1" applyBorder="1" applyAlignment="1">
      <alignment horizontal="center" wrapText="1"/>
    </xf>
    <xf numFmtId="3" fontId="21" fillId="12" borderId="91" xfId="0" applyNumberFormat="1" applyFont="1" applyFill="1" applyBorder="1"/>
    <xf numFmtId="3" fontId="2" fillId="3" borderId="92" xfId="0" applyNumberFormat="1" applyFont="1" applyFill="1" applyBorder="1" applyProtection="1">
      <protection locked="0"/>
    </xf>
    <xf numFmtId="3" fontId="21" fillId="12" borderId="93" xfId="0" applyNumberFormat="1" applyFont="1" applyFill="1" applyBorder="1"/>
    <xf numFmtId="3" fontId="7" fillId="12" borderId="91" xfId="0" applyNumberFormat="1" applyFont="1" applyFill="1" applyBorder="1"/>
    <xf numFmtId="3" fontId="7" fillId="12" borderId="93" xfId="0" applyNumberFormat="1" applyFont="1" applyFill="1" applyBorder="1"/>
    <xf numFmtId="3" fontId="7" fillId="12" borderId="87" xfId="0" applyNumberFormat="1" applyFont="1" applyFill="1" applyBorder="1"/>
    <xf numFmtId="3" fontId="7" fillId="12" borderId="88" xfId="0" applyNumberFormat="1" applyFont="1" applyFill="1" applyBorder="1"/>
    <xf numFmtId="3" fontId="7" fillId="12" borderId="89" xfId="0" applyNumberFormat="1" applyFont="1" applyFill="1" applyBorder="1"/>
    <xf numFmtId="3" fontId="7" fillId="12" borderId="94" xfId="0" applyNumberFormat="1" applyFont="1" applyFill="1" applyBorder="1"/>
    <xf numFmtId="3" fontId="7" fillId="12" borderId="95" xfId="0" applyNumberFormat="1" applyFont="1" applyFill="1" applyBorder="1"/>
    <xf numFmtId="3" fontId="7" fillId="12" borderId="96" xfId="0" applyNumberFormat="1" applyFont="1" applyFill="1" applyBorder="1"/>
    <xf numFmtId="3" fontId="7" fillId="12" borderId="97" xfId="0" applyNumberFormat="1" applyFont="1" applyFill="1" applyBorder="1"/>
    <xf numFmtId="0" fontId="2" fillId="7" borderId="0" xfId="0" applyFont="1" applyFill="1"/>
    <xf numFmtId="0" fontId="2" fillId="6" borderId="0" xfId="0" applyFont="1" applyFill="1"/>
    <xf numFmtId="0" fontId="38" fillId="2" borderId="98" xfId="1" applyFont="1" applyBorder="1"/>
    <xf numFmtId="0" fontId="38" fillId="2" borderId="55" xfId="0" applyFont="1" applyFill="1" applyBorder="1"/>
    <xf numFmtId="0" fontId="38" fillId="2" borderId="101" xfId="1" applyFont="1" applyBorder="1"/>
    <xf numFmtId="0" fontId="38" fillId="2" borderId="102" xfId="0" applyFont="1" applyFill="1" applyBorder="1"/>
    <xf numFmtId="0" fontId="38" fillId="2" borderId="99" xfId="1" applyFont="1" applyBorder="1"/>
    <xf numFmtId="0" fontId="38" fillId="2" borderId="100" xfId="0" applyFont="1" applyFill="1" applyBorder="1"/>
    <xf numFmtId="0" fontId="38" fillId="2" borderId="98" xfId="0" applyFont="1" applyFill="1" applyBorder="1"/>
    <xf numFmtId="0" fontId="38" fillId="2" borderId="99" xfId="0" applyFont="1" applyFill="1" applyBorder="1"/>
    <xf numFmtId="0" fontId="39" fillId="2" borderId="98" xfId="0" applyFont="1" applyFill="1" applyBorder="1"/>
    <xf numFmtId="0" fontId="39" fillId="2" borderId="101" xfId="0" applyFont="1" applyFill="1" applyBorder="1"/>
    <xf numFmtId="0" fontId="39" fillId="2" borderId="99" xfId="0" applyFont="1" applyFill="1" applyBorder="1"/>
    <xf numFmtId="0" fontId="3" fillId="2" borderId="0" xfId="0" applyFont="1" applyFill="1" applyAlignment="1">
      <alignment horizontal="left"/>
    </xf>
    <xf numFmtId="0" fontId="2" fillId="2" borderId="0" xfId="0" applyFont="1" applyFill="1" applyAlignment="1">
      <alignment horizontal="left" vertical="top" indent="1"/>
    </xf>
    <xf numFmtId="1" fontId="26" fillId="10" borderId="52" xfId="0" applyNumberFormat="1" applyFont="1" applyFill="1" applyBorder="1"/>
    <xf numFmtId="3" fontId="22" fillId="11" borderId="89" xfId="0" applyNumberFormat="1" applyFont="1" applyFill="1" applyBorder="1"/>
    <xf numFmtId="3" fontId="22" fillId="11" borderId="106" xfId="0" applyNumberFormat="1" applyFont="1" applyFill="1" applyBorder="1"/>
    <xf numFmtId="3" fontId="22" fillId="11" borderId="87" xfId="0" applyNumberFormat="1" applyFont="1" applyFill="1" applyBorder="1"/>
    <xf numFmtId="3" fontId="22" fillId="11" borderId="88" xfId="0" applyNumberFormat="1" applyFont="1" applyFill="1" applyBorder="1"/>
    <xf numFmtId="0" fontId="3" fillId="2" borderId="17" xfId="0" applyFont="1" applyFill="1" applyBorder="1" applyAlignment="1" applyProtection="1">
      <alignment vertical="top" wrapText="1"/>
      <protection locked="0"/>
    </xf>
    <xf numFmtId="0" fontId="3" fillId="2" borderId="17" xfId="0" applyFont="1" applyFill="1" applyBorder="1" applyAlignment="1" applyProtection="1">
      <alignment horizontal="center" vertical="top" wrapText="1"/>
      <protection locked="0"/>
    </xf>
    <xf numFmtId="165" fontId="0" fillId="0" borderId="17" xfId="3" applyNumberFormat="1" applyFont="1" applyBorder="1" applyProtection="1">
      <protection locked="0"/>
    </xf>
    <xf numFmtId="0" fontId="2" fillId="2" borderId="0" xfId="0" applyFont="1" applyFill="1" applyProtection="1">
      <protection locked="0"/>
    </xf>
    <xf numFmtId="0" fontId="2" fillId="0" borderId="77"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79" xfId="0" applyFont="1" applyBorder="1" applyAlignment="1" applyProtection="1">
      <alignment horizontal="left" vertical="top"/>
      <protection locked="0"/>
    </xf>
    <xf numFmtId="0" fontId="2" fillId="0" borderId="80" xfId="0" applyFont="1" applyBorder="1" applyAlignment="1" applyProtection="1">
      <alignment horizontal="left" vertical="top"/>
      <protection locked="0"/>
    </xf>
    <xf numFmtId="0" fontId="2" fillId="0" borderId="37" xfId="0" applyFont="1" applyBorder="1" applyAlignment="1" applyProtection="1">
      <alignment vertical="top" wrapText="1"/>
      <protection locked="0"/>
    </xf>
    <xf numFmtId="0" fontId="2" fillId="0" borderId="39" xfId="0" applyFont="1" applyBorder="1" applyAlignment="1" applyProtection="1">
      <alignment vertical="top" wrapText="1"/>
      <protection locked="0"/>
    </xf>
    <xf numFmtId="0" fontId="33" fillId="11" borderId="24" xfId="0" applyFont="1" applyFill="1" applyBorder="1" applyAlignment="1">
      <alignment vertical="top"/>
    </xf>
    <xf numFmtId="0" fontId="33" fillId="11" borderId="25" xfId="0" applyFont="1" applyFill="1" applyBorder="1" applyAlignment="1">
      <alignment vertical="top"/>
    </xf>
    <xf numFmtId="0" fontId="33" fillId="11" borderId="37" xfId="0" applyFont="1" applyFill="1" applyBorder="1" applyAlignment="1">
      <alignment vertical="top" wrapText="1"/>
    </xf>
    <xf numFmtId="0" fontId="33" fillId="11" borderId="39" xfId="0" applyFont="1" applyFill="1" applyBorder="1" applyAlignment="1">
      <alignment vertical="top" wrapText="1"/>
    </xf>
    <xf numFmtId="0" fontId="33" fillId="11" borderId="37" xfId="0" applyFont="1" applyFill="1" applyBorder="1" applyAlignment="1">
      <alignment vertical="top"/>
    </xf>
    <xf numFmtId="0" fontId="33" fillId="11" borderId="23" xfId="0" applyFont="1" applyFill="1" applyBorder="1" applyAlignment="1">
      <alignment vertical="top"/>
    </xf>
    <xf numFmtId="0" fontId="25" fillId="0" borderId="0" xfId="0" applyFont="1" applyAlignment="1">
      <alignment vertical="top" wrapText="1"/>
    </xf>
    <xf numFmtId="0" fontId="10" fillId="0" borderId="0" xfId="0" applyFont="1" applyAlignment="1">
      <alignment horizontal="left" vertical="top" wrapText="1"/>
    </xf>
    <xf numFmtId="0" fontId="23" fillId="0" borderId="0" xfId="0" applyFont="1" applyAlignment="1">
      <alignment horizontal="left" vertical="top"/>
    </xf>
    <xf numFmtId="0" fontId="0" fillId="2" borderId="0" xfId="0" applyFill="1" applyAlignment="1">
      <alignment horizontal="left"/>
    </xf>
    <xf numFmtId="0" fontId="24" fillId="2" borderId="0" xfId="2" applyFont="1" applyFill="1" applyAlignment="1">
      <alignment horizontal="left" vertical="top" wrapText="1" indent="1"/>
    </xf>
    <xf numFmtId="0" fontId="26" fillId="0" borderId="0" xfId="0" applyFont="1" applyAlignment="1">
      <alignment vertical="top" wrapText="1"/>
    </xf>
    <xf numFmtId="0" fontId="0" fillId="2" borderId="0" xfId="0" applyFill="1" applyAlignment="1">
      <alignment horizontal="left" vertical="top" wrapText="1"/>
    </xf>
    <xf numFmtId="0" fontId="0" fillId="2" borderId="38" xfId="0" applyFill="1" applyBorder="1"/>
    <xf numFmtId="0" fontId="0" fillId="2" borderId="39" xfId="0" applyFill="1" applyBorder="1"/>
    <xf numFmtId="0" fontId="26" fillId="0" borderId="0" xfId="0" applyFont="1" applyAlignment="1">
      <alignment vertical="top"/>
    </xf>
    <xf numFmtId="0" fontId="2" fillId="11" borderId="37" xfId="0" applyFont="1" applyFill="1" applyBorder="1" applyAlignment="1">
      <alignment horizontal="left" vertical="top"/>
    </xf>
    <xf numFmtId="0" fontId="0" fillId="11" borderId="38" xfId="0" applyFill="1" applyBorder="1"/>
    <xf numFmtId="0" fontId="25" fillId="0" borderId="5" xfId="0" applyFont="1" applyBorder="1" applyAlignment="1">
      <alignment vertical="top" wrapText="1"/>
    </xf>
    <xf numFmtId="0" fontId="25" fillId="0" borderId="5" xfId="0" applyFont="1" applyBorder="1" applyAlignment="1">
      <alignment vertical="top"/>
    </xf>
    <xf numFmtId="49" fontId="1" fillId="7" borderId="11" xfId="0" applyNumberFormat="1" applyFont="1" applyFill="1" applyBorder="1" applyAlignment="1">
      <alignment horizontal="left"/>
    </xf>
    <xf numFmtId="0" fontId="0" fillId="6" borderId="11" xfId="0" applyFill="1" applyBorder="1"/>
    <xf numFmtId="0" fontId="1" fillId="0" borderId="11" xfId="0" applyFont="1" applyBorder="1" applyAlignment="1">
      <alignment horizontal="left"/>
    </xf>
    <xf numFmtId="0" fontId="0" fillId="0" borderId="11" xfId="0" applyBorder="1"/>
    <xf numFmtId="0" fontId="1" fillId="0" borderId="11" xfId="0" applyFont="1" applyBorder="1" applyAlignment="1">
      <alignment horizontal="left" wrapText="1"/>
    </xf>
    <xf numFmtId="0" fontId="0" fillId="0" borderId="2" xfId="0" applyBorder="1" applyAlignment="1">
      <alignment wrapText="1"/>
    </xf>
    <xf numFmtId="0" fontId="0" fillId="0" borderId="11" xfId="0" applyBorder="1" applyAlignment="1">
      <alignment wrapText="1"/>
    </xf>
    <xf numFmtId="49" fontId="4" fillId="10" borderId="14" xfId="0" applyNumberFormat="1" applyFont="1" applyFill="1" applyBorder="1" applyAlignment="1">
      <alignment horizontal="center" wrapText="1"/>
    </xf>
    <xf numFmtId="49" fontId="4" fillId="10" borderId="4" xfId="0" applyNumberFormat="1" applyFont="1" applyFill="1" applyBorder="1" applyAlignment="1">
      <alignment horizontal="center" wrapText="1"/>
    </xf>
    <xf numFmtId="0" fontId="20" fillId="9" borderId="13" xfId="0" applyFont="1" applyFill="1" applyBorder="1" applyAlignment="1">
      <alignment horizontal="center" vertical="center"/>
    </xf>
    <xf numFmtId="0" fontId="20" fillId="8" borderId="3" xfId="0" applyFont="1" applyFill="1" applyBorder="1" applyAlignment="1">
      <alignment horizontal="center" vertical="center"/>
    </xf>
    <xf numFmtId="0" fontId="20" fillId="8" borderId="13" xfId="0" applyFont="1" applyFill="1" applyBorder="1" applyAlignment="1">
      <alignment horizontal="center" vertical="center"/>
    </xf>
    <xf numFmtId="0" fontId="0" fillId="2" borderId="0" xfId="0" applyFill="1" applyAlignment="1">
      <alignment vertical="top"/>
    </xf>
    <xf numFmtId="0" fontId="2" fillId="11" borderId="21" xfId="0" applyFont="1" applyFill="1" applyBorder="1" applyAlignment="1">
      <alignment horizontal="right" vertical="top"/>
    </xf>
    <xf numFmtId="0" fontId="2" fillId="11" borderId="22" xfId="0" applyFont="1" applyFill="1" applyBorder="1"/>
    <xf numFmtId="0" fontId="2" fillId="11" borderId="24" xfId="0" applyFont="1" applyFill="1" applyBorder="1" applyAlignment="1">
      <alignment horizontal="right" vertical="top"/>
    </xf>
    <xf numFmtId="0" fontId="2" fillId="11" borderId="0" xfId="0" applyFont="1" applyFill="1"/>
    <xf numFmtId="0" fontId="4" fillId="11" borderId="30" xfId="0" applyFont="1" applyFill="1" applyBorder="1" applyAlignment="1">
      <alignment horizontal="center"/>
    </xf>
    <xf numFmtId="0" fontId="27" fillId="11" borderId="31" xfId="0" applyFont="1" applyFill="1" applyBorder="1" applyAlignment="1">
      <alignment horizontal="center"/>
    </xf>
    <xf numFmtId="0" fontId="1" fillId="11" borderId="37" xfId="0" applyFont="1" applyFill="1" applyBorder="1" applyAlignment="1">
      <alignment horizontal="center"/>
    </xf>
    <xf numFmtId="0" fontId="1" fillId="11" borderId="38" xfId="0" applyFont="1" applyFill="1" applyBorder="1" applyAlignment="1">
      <alignment horizontal="center"/>
    </xf>
    <xf numFmtId="0" fontId="1" fillId="0" borderId="22" xfId="0" applyFont="1" applyBorder="1" applyAlignment="1">
      <alignment wrapText="1"/>
    </xf>
    <xf numFmtId="0" fontId="19" fillId="0" borderId="22" xfId="0" applyFont="1" applyBorder="1"/>
    <xf numFmtId="0" fontId="0" fillId="2" borderId="22" xfId="0" applyFill="1" applyBorder="1"/>
    <xf numFmtId="0" fontId="1" fillId="0" borderId="22" xfId="0" applyFont="1" applyBorder="1"/>
    <xf numFmtId="0" fontId="0" fillId="2" borderId="0" xfId="0" applyFill="1" applyAlignment="1">
      <alignment horizontal="left" vertical="top" indent="1"/>
    </xf>
    <xf numFmtId="0" fontId="27" fillId="2" borderId="0" xfId="0" applyFont="1" applyFill="1" applyAlignment="1">
      <alignment vertical="top"/>
    </xf>
    <xf numFmtId="0" fontId="2" fillId="6" borderId="37" xfId="0" applyFont="1" applyFill="1" applyBorder="1" applyAlignment="1" applyProtection="1">
      <alignment vertical="top" wrapText="1"/>
      <protection locked="0"/>
    </xf>
    <xf numFmtId="0" fontId="2" fillId="2" borderId="38" xfId="0" applyFont="1" applyFill="1" applyBorder="1" applyAlignment="1" applyProtection="1">
      <alignment vertical="top" wrapText="1"/>
      <protection locked="0"/>
    </xf>
    <xf numFmtId="0" fontId="2" fillId="3" borderId="37" xfId="0" applyFont="1" applyFill="1" applyBorder="1" applyAlignment="1" applyProtection="1">
      <alignment vertical="top" wrapText="1"/>
      <protection locked="0"/>
    </xf>
    <xf numFmtId="0" fontId="2" fillId="2" borderId="38" xfId="0" applyFont="1" applyFill="1" applyBorder="1" applyAlignment="1">
      <alignment vertical="top" wrapText="1"/>
    </xf>
    <xf numFmtId="0" fontId="1" fillId="5" borderId="22" xfId="0" applyFont="1" applyFill="1" applyBorder="1" applyAlignment="1">
      <alignment horizontal="left"/>
    </xf>
    <xf numFmtId="3" fontId="17" fillId="6" borderId="85" xfId="0" applyNumberFormat="1" applyFont="1" applyFill="1" applyBorder="1" applyProtection="1">
      <protection locked="0"/>
    </xf>
    <xf numFmtId="0" fontId="0" fillId="2" borderId="103" xfId="0" applyFill="1" applyBorder="1"/>
    <xf numFmtId="3" fontId="17" fillId="6" borderId="104" xfId="0" applyNumberFormat="1" applyFont="1" applyFill="1" applyBorder="1" applyProtection="1">
      <protection locked="0"/>
    </xf>
    <xf numFmtId="0" fontId="0" fillId="2" borderId="105" xfId="0" applyFill="1" applyBorder="1"/>
    <xf numFmtId="3" fontId="17" fillId="6" borderId="26" xfId="0" applyNumberFormat="1" applyFont="1" applyFill="1" applyBorder="1" applyProtection="1">
      <protection locked="0"/>
    </xf>
    <xf numFmtId="0" fontId="0" fillId="2" borderId="27" xfId="0" applyFill="1" applyBorder="1"/>
    <xf numFmtId="0" fontId="2" fillId="3" borderId="69" xfId="0" applyFont="1" applyFill="1" applyBorder="1" applyAlignment="1" applyProtection="1">
      <alignment vertical="top" wrapText="1"/>
      <protection locked="0"/>
    </xf>
    <xf numFmtId="0" fontId="0" fillId="2" borderId="38" xfId="0" applyFill="1" applyBorder="1" applyAlignment="1">
      <alignment vertical="top" wrapText="1"/>
    </xf>
    <xf numFmtId="0" fontId="0" fillId="2" borderId="39" xfId="0" applyFill="1" applyBorder="1" applyAlignment="1">
      <alignment vertical="top" wrapText="1"/>
    </xf>
    <xf numFmtId="0" fontId="25" fillId="0" borderId="0" xfId="0" applyFont="1" applyAlignment="1">
      <alignment vertical="top"/>
    </xf>
    <xf numFmtId="49" fontId="1" fillId="0" borderId="20" xfId="0" applyNumberFormat="1" applyFont="1" applyBorder="1" applyAlignment="1">
      <alignment horizontal="left"/>
    </xf>
    <xf numFmtId="0" fontId="0" fillId="0" borderId="20" xfId="0" applyBorder="1"/>
    <xf numFmtId="0" fontId="1" fillId="0" borderId="22" xfId="0" applyFont="1" applyBorder="1" applyAlignment="1">
      <alignment horizontal="left"/>
    </xf>
    <xf numFmtId="0" fontId="0" fillId="0" borderId="22" xfId="0" applyBorder="1"/>
    <xf numFmtId="0" fontId="1" fillId="0" borderId="0" xfId="0" applyFont="1" applyAlignment="1">
      <alignment horizontal="left" wrapText="1"/>
    </xf>
    <xf numFmtId="0" fontId="0" fillId="0" borderId="0" xfId="0" applyAlignment="1">
      <alignment wrapText="1"/>
    </xf>
    <xf numFmtId="49" fontId="1" fillId="10" borderId="60" xfId="0" applyNumberFormat="1" applyFont="1" applyFill="1" applyBorder="1" applyAlignment="1">
      <alignment horizontal="center"/>
    </xf>
    <xf numFmtId="49" fontId="1" fillId="10" borderId="61" xfId="0" applyNumberFormat="1" applyFont="1" applyFill="1" applyBorder="1" applyAlignment="1">
      <alignment horizontal="center"/>
    </xf>
    <xf numFmtId="49" fontId="4" fillId="10" borderId="66" xfId="0" applyNumberFormat="1" applyFont="1" applyFill="1" applyBorder="1" applyAlignment="1">
      <alignment horizontal="center" wrapText="1"/>
    </xf>
    <xf numFmtId="0" fontId="2" fillId="11" borderId="63" xfId="0" applyFont="1" applyFill="1" applyBorder="1" applyAlignment="1">
      <alignment horizontal="center"/>
    </xf>
    <xf numFmtId="49" fontId="4" fillId="10" borderId="67" xfId="0" applyNumberFormat="1" applyFont="1" applyFill="1" applyBorder="1" applyAlignment="1">
      <alignment horizontal="center" wrapText="1"/>
    </xf>
    <xf numFmtId="0" fontId="3" fillId="11" borderId="68" xfId="0" applyFont="1" applyFill="1" applyBorder="1" applyAlignment="1">
      <alignment horizontal="center" wrapText="1"/>
    </xf>
    <xf numFmtId="49" fontId="4" fillId="10" borderId="42" xfId="0" applyNumberFormat="1" applyFont="1" applyFill="1" applyBorder="1" applyAlignment="1">
      <alignment horizontal="center" wrapText="1"/>
    </xf>
    <xf numFmtId="0" fontId="2" fillId="11" borderId="47" xfId="0" applyFont="1" applyFill="1" applyBorder="1" applyAlignment="1">
      <alignment horizontal="center"/>
    </xf>
    <xf numFmtId="0" fontId="3" fillId="2" borderId="0" xfId="0" applyFont="1" applyFill="1" applyAlignment="1">
      <alignment horizontal="left" vertical="top" wrapText="1"/>
    </xf>
    <xf numFmtId="0" fontId="3" fillId="2" borderId="0" xfId="0" applyFont="1" applyFill="1" applyAlignment="1">
      <alignment horizontal="left"/>
    </xf>
    <xf numFmtId="0" fontId="2" fillId="2" borderId="0" xfId="0" applyFont="1" applyFill="1" applyAlignment="1">
      <alignment horizontal="left" vertical="top" indent="1"/>
    </xf>
    <xf numFmtId="0" fontId="29" fillId="2" borderId="38" xfId="0" applyFont="1" applyFill="1" applyBorder="1" applyAlignment="1">
      <alignment vertical="top" wrapText="1"/>
    </xf>
    <xf numFmtId="0" fontId="29" fillId="2" borderId="39" xfId="0" applyFont="1" applyFill="1" applyBorder="1" applyAlignment="1">
      <alignment vertical="top" wrapText="1"/>
    </xf>
    <xf numFmtId="0" fontId="31" fillId="11" borderId="37" xfId="0" applyFont="1" applyFill="1" applyBorder="1" applyAlignment="1">
      <alignment horizontal="center" vertical="top"/>
    </xf>
    <xf numFmtId="0" fontId="32" fillId="11" borderId="38" xfId="0" applyFont="1" applyFill="1" applyBorder="1" applyAlignment="1">
      <alignment horizontal="center" vertical="top"/>
    </xf>
    <xf numFmtId="0" fontId="32" fillId="11" borderId="39" xfId="0" applyFont="1" applyFill="1" applyBorder="1" applyAlignment="1">
      <alignment horizontal="center" vertical="top"/>
    </xf>
    <xf numFmtId="0" fontId="15" fillId="11" borderId="30" xfId="0" applyFont="1" applyFill="1" applyBorder="1" applyAlignment="1">
      <alignment horizontal="center" wrapText="1"/>
    </xf>
    <xf numFmtId="0" fontId="30" fillId="11" borderId="31" xfId="0" applyFont="1" applyFill="1" applyBorder="1" applyAlignment="1">
      <alignment horizontal="center"/>
    </xf>
    <xf numFmtId="0" fontId="25" fillId="11" borderId="30" xfId="0" applyFont="1" applyFill="1" applyBorder="1" applyAlignment="1">
      <alignment vertical="top" wrapText="1"/>
    </xf>
    <xf numFmtId="0" fontId="0" fillId="11" borderId="31" xfId="0" applyFill="1" applyBorder="1" applyAlignment="1">
      <alignment wrapText="1"/>
    </xf>
    <xf numFmtId="0" fontId="4" fillId="0" borderId="38" xfId="0" applyFont="1" applyBorder="1" applyAlignment="1">
      <alignment wrapText="1"/>
    </xf>
    <xf numFmtId="0" fontId="25" fillId="0" borderId="20" xfId="0" applyFont="1" applyBorder="1" applyAlignment="1">
      <alignment vertical="top" wrapText="1"/>
    </xf>
    <xf numFmtId="49" fontId="4" fillId="10" borderId="85" xfId="0" applyNumberFormat="1" applyFont="1" applyFill="1" applyBorder="1" applyAlignment="1">
      <alignment horizontal="center" wrapText="1"/>
    </xf>
    <xf numFmtId="49" fontId="4" fillId="10" borderId="86" xfId="0" applyNumberFormat="1" applyFont="1" applyFill="1" applyBorder="1" applyAlignment="1">
      <alignment horizontal="center" wrapText="1"/>
    </xf>
    <xf numFmtId="49" fontId="1" fillId="7" borderId="38" xfId="0" applyNumberFormat="1" applyFont="1" applyFill="1" applyBorder="1" applyAlignment="1">
      <alignment horizontal="left"/>
    </xf>
    <xf numFmtId="49" fontId="4" fillId="10" borderId="51" xfId="0" applyNumberFormat="1" applyFont="1" applyFill="1" applyBorder="1" applyAlignment="1">
      <alignment horizontal="center" vertical="center" wrapText="1"/>
    </xf>
    <xf numFmtId="49" fontId="4" fillId="10" borderId="73" xfId="0" applyNumberFormat="1" applyFont="1" applyFill="1" applyBorder="1" applyAlignment="1">
      <alignment horizontal="center" vertical="center" wrapText="1"/>
    </xf>
    <xf numFmtId="49" fontId="4" fillId="10" borderId="52" xfId="0" applyNumberFormat="1" applyFont="1" applyFill="1" applyBorder="1" applyAlignment="1">
      <alignment horizontal="center" vertical="center" wrapText="1"/>
    </xf>
    <xf numFmtId="0" fontId="12" fillId="4" borderId="0" xfId="0" applyFont="1" applyFill="1" applyAlignment="1">
      <alignment horizontal="left" vertical="center" wrapText="1"/>
    </xf>
    <xf numFmtId="0" fontId="0" fillId="2" borderId="0" xfId="0" applyFill="1"/>
    <xf numFmtId="1" fontId="3" fillId="13" borderId="17" xfId="0" applyNumberFormat="1" applyFont="1" applyFill="1" applyBorder="1" applyAlignment="1" applyProtection="1">
      <alignment vertical="top" wrapText="1"/>
      <protection locked="0"/>
    </xf>
  </cellXfs>
  <cellStyles count="4">
    <cellStyle name="Currency" xfId="3" builtinId="4"/>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D2D2D2"/>
      <color rgb="FF8A7A67"/>
      <color rgb="FF406491"/>
      <color rgb="FFC60B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2066442</xdr:colOff>
      <xdr:row>0</xdr:row>
      <xdr:rowOff>914400</xdr:rowOff>
    </xdr:to>
    <xdr:pic>
      <xdr:nvPicPr>
        <xdr:cNvPr id="2" name="Picture 1">
          <a:hlinkClick xmlns:r="http://schemas.openxmlformats.org/officeDocument/2006/relationships" r:id="rId1"/>
          <a:extLst>
            <a:ext uri="{FF2B5EF4-FFF2-40B4-BE49-F238E27FC236}">
              <a16:creationId xmlns:a16="http://schemas.microsoft.com/office/drawing/2014/main" id="{3E322AD1-01D9-4F96-8CE6-8AF18087A1C3}"/>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818667</xdr:colOff>
      <xdr:row>0</xdr:row>
      <xdr:rowOff>914400</xdr:rowOff>
    </xdr:to>
    <xdr:pic>
      <xdr:nvPicPr>
        <xdr:cNvPr id="3" name="Picture 2">
          <a:hlinkClick xmlns:r="http://schemas.openxmlformats.org/officeDocument/2006/relationships" r:id="rId1"/>
          <a:extLst>
            <a:ext uri="{FF2B5EF4-FFF2-40B4-BE49-F238E27FC236}">
              <a16:creationId xmlns:a16="http://schemas.microsoft.com/office/drawing/2014/main" id="{A45DC773-4555-4FD1-AA57-BC35158F4242}"/>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170967</xdr:colOff>
      <xdr:row>0</xdr:row>
      <xdr:rowOff>914400</xdr:rowOff>
    </xdr:to>
    <xdr:pic>
      <xdr:nvPicPr>
        <xdr:cNvPr id="15" name="Picture 14">
          <a:hlinkClick xmlns:r="http://schemas.openxmlformats.org/officeDocument/2006/relationships" r:id="rId1"/>
          <a:extLst>
            <a:ext uri="{FF2B5EF4-FFF2-40B4-BE49-F238E27FC236}">
              <a16:creationId xmlns:a16="http://schemas.microsoft.com/office/drawing/2014/main" id="{20592FD0-EF5F-4748-B57F-CF8B18BB289D}"/>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2066442</xdr:colOff>
      <xdr:row>0</xdr:row>
      <xdr:rowOff>914400</xdr:rowOff>
    </xdr:to>
    <xdr:pic>
      <xdr:nvPicPr>
        <xdr:cNvPr id="3" name="Picture 2">
          <a:hlinkClick xmlns:r="http://schemas.openxmlformats.org/officeDocument/2006/relationships" r:id="rId1"/>
          <a:extLst>
            <a:ext uri="{FF2B5EF4-FFF2-40B4-BE49-F238E27FC236}">
              <a16:creationId xmlns:a16="http://schemas.microsoft.com/office/drawing/2014/main" id="{864876A9-B19F-4903-ABFB-573AD2E60603}"/>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685317</xdr:colOff>
      <xdr:row>0</xdr:row>
      <xdr:rowOff>914400</xdr:rowOff>
    </xdr:to>
    <xdr:pic>
      <xdr:nvPicPr>
        <xdr:cNvPr id="3" name="Picture 2">
          <a:hlinkClick xmlns:r="http://schemas.openxmlformats.org/officeDocument/2006/relationships" r:id="rId1"/>
          <a:extLst>
            <a:ext uri="{FF2B5EF4-FFF2-40B4-BE49-F238E27FC236}">
              <a16:creationId xmlns:a16="http://schemas.microsoft.com/office/drawing/2014/main" id="{CA6B128B-2527-4198-A196-F0C12C26E839}"/>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2066442</xdr:colOff>
      <xdr:row>0</xdr:row>
      <xdr:rowOff>914400</xdr:rowOff>
    </xdr:to>
    <xdr:pic>
      <xdr:nvPicPr>
        <xdr:cNvPr id="3" name="Picture 2">
          <a:hlinkClick xmlns:r="http://schemas.openxmlformats.org/officeDocument/2006/relationships" r:id="rId1"/>
          <a:extLst>
            <a:ext uri="{FF2B5EF4-FFF2-40B4-BE49-F238E27FC236}">
              <a16:creationId xmlns:a16="http://schemas.microsoft.com/office/drawing/2014/main" id="{CDD26FCA-81C4-407C-B478-0D449E47602E}"/>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2066442</xdr:colOff>
      <xdr:row>0</xdr:row>
      <xdr:rowOff>914400</xdr:rowOff>
    </xdr:to>
    <xdr:pic>
      <xdr:nvPicPr>
        <xdr:cNvPr id="3" name="Picture 2">
          <a:hlinkClick xmlns:r="http://schemas.openxmlformats.org/officeDocument/2006/relationships" r:id="rId1"/>
          <a:extLst>
            <a:ext uri="{FF2B5EF4-FFF2-40B4-BE49-F238E27FC236}">
              <a16:creationId xmlns:a16="http://schemas.microsoft.com/office/drawing/2014/main" id="{85775812-D0FE-4D0A-AC28-CA6DC75CEBA1}"/>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18567</xdr:colOff>
      <xdr:row>0</xdr:row>
      <xdr:rowOff>914400</xdr:rowOff>
    </xdr:to>
    <xdr:pic>
      <xdr:nvPicPr>
        <xdr:cNvPr id="4" name="Picture 3">
          <a:hlinkClick xmlns:r="http://schemas.openxmlformats.org/officeDocument/2006/relationships" r:id="rId1"/>
          <a:extLst>
            <a:ext uri="{FF2B5EF4-FFF2-40B4-BE49-F238E27FC236}">
              <a16:creationId xmlns:a16="http://schemas.microsoft.com/office/drawing/2014/main" id="{7640BB5D-1184-4FCC-845C-88DC90F7B298}"/>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209067</xdr:colOff>
      <xdr:row>0</xdr:row>
      <xdr:rowOff>914400</xdr:rowOff>
    </xdr:to>
    <xdr:pic>
      <xdr:nvPicPr>
        <xdr:cNvPr id="2" name="Picture 1">
          <a:hlinkClick xmlns:r="http://schemas.openxmlformats.org/officeDocument/2006/relationships" r:id="rId1"/>
          <a:extLst>
            <a:ext uri="{FF2B5EF4-FFF2-40B4-BE49-F238E27FC236}">
              <a16:creationId xmlns:a16="http://schemas.microsoft.com/office/drawing/2014/main" id="{CE939EEB-3576-48F7-A61E-6DF445D512C0}"/>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research.aaup.org/instructions" TargetMode="External"/><Relationship Id="rId7" Type="http://schemas.openxmlformats.org/officeDocument/2006/relationships/printerSettings" Target="../printerSettings/printerSettings1.bin"/><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6" Type="http://schemas.openxmlformats.org/officeDocument/2006/relationships/hyperlink" Target="https://research.aaup.org/instructions" TargetMode="External"/><Relationship Id="rId5" Type="http://schemas.openxmlformats.org/officeDocument/2006/relationships/hyperlink" Target="https://research.aaup.org/" TargetMode="External"/><Relationship Id="rId4" Type="http://schemas.openxmlformats.org/officeDocument/2006/relationships/hyperlink" Target="https://research.aaup.org/faq"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research.aaup.org/instructions" TargetMode="External"/><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research.aaup.org/faq"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esearch.aaup.org/instructions" TargetMode="External"/><Relationship Id="rId1" Type="http://schemas.openxmlformats.org/officeDocument/2006/relationships/hyperlink" Target="https://research.aaup.org/faq"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15"/>
  <sheetViews>
    <sheetView showGridLines="0" tabSelected="1" topLeftCell="A7" workbookViewId="0"/>
  </sheetViews>
  <sheetFormatPr defaultColWidth="8.7109375" defaultRowHeight="15" x14ac:dyDescent="0.25"/>
  <cols>
    <col min="1" max="1" width="120.7109375" customWidth="1"/>
  </cols>
  <sheetData>
    <row r="1" spans="1:1" s="103" customFormat="1" ht="80.099999999999994" customHeight="1" x14ac:dyDescent="0.25">
      <c r="A1" s="98" t="s">
        <v>141</v>
      </c>
    </row>
    <row r="2" spans="1:1" x14ac:dyDescent="0.25">
      <c r="A2" s="99" t="s">
        <v>0</v>
      </c>
    </row>
    <row r="3" spans="1:1" x14ac:dyDescent="0.25">
      <c r="A3" s="140" t="s">
        <v>1</v>
      </c>
    </row>
    <row r="4" spans="1:1" x14ac:dyDescent="0.25">
      <c r="A4" s="140" t="s">
        <v>2</v>
      </c>
    </row>
    <row r="5" spans="1:1" ht="16.5" thickBot="1" x14ac:dyDescent="0.3">
      <c r="A5" s="198" t="s">
        <v>3</v>
      </c>
    </row>
    <row r="6" spans="1:1" ht="140.25" x14ac:dyDescent="0.25">
      <c r="A6" s="134" t="s">
        <v>4</v>
      </c>
    </row>
    <row r="7" spans="1:1" ht="18" x14ac:dyDescent="0.25">
      <c r="A7" s="133" t="s">
        <v>5</v>
      </c>
    </row>
    <row r="8" spans="1:1" ht="64.5" thickBot="1" x14ac:dyDescent="0.3">
      <c r="A8" s="134" t="s">
        <v>6</v>
      </c>
    </row>
    <row r="9" spans="1:1" ht="16.5" thickBot="1" x14ac:dyDescent="0.3">
      <c r="A9" s="197" t="s">
        <v>7</v>
      </c>
    </row>
    <row r="10" spans="1:1" ht="51" x14ac:dyDescent="0.25">
      <c r="A10" s="135" t="s">
        <v>135</v>
      </c>
    </row>
    <row r="11" spans="1:1" ht="18" x14ac:dyDescent="0.25">
      <c r="A11" s="133" t="s">
        <v>8</v>
      </c>
    </row>
    <row r="12" spans="1:1" ht="90" thickBot="1" x14ac:dyDescent="0.3">
      <c r="A12" s="136" t="s">
        <v>9</v>
      </c>
    </row>
    <row r="13" spans="1:1" ht="16.5" thickBot="1" x14ac:dyDescent="0.3">
      <c r="A13" s="197" t="s">
        <v>10</v>
      </c>
    </row>
    <row r="14" spans="1:1" ht="225" customHeight="1" thickBot="1" x14ac:dyDescent="0.3">
      <c r="A14" s="137" t="s">
        <v>136</v>
      </c>
    </row>
    <row r="15" spans="1:1" x14ac:dyDescent="0.25">
      <c r="A15" s="36" t="s">
        <v>142</v>
      </c>
    </row>
  </sheetData>
  <sheetProtection algorithmName="SHA-512" hashValue="/8IBCBMKQeU+YB0qPSK07NdkiT3JmJIWKpOI4FesTd4sSXEksXS/zU85HYBKNl5xUhAeQfWhxyt55tUTT8PQeg==" saltValue="2toWa4go+s3ZJrYJFrrtnQ==" spinCount="100000" sheet="1" objects="1" scenarios="1"/>
  <hyperlinks>
    <hyperlink ref="A3" r:id="rId1" location="form6" display="https://research.aaup.org/instructions#form6" xr:uid="{ADDE4714-CD89-43C3-A3B2-994E9F0F21BC}"/>
    <hyperlink ref="A4" r:id="rId2" location="form6" display="https://research.aaup.org/faq#form6" xr:uid="{852140EF-911B-48A7-A316-B3CD1D9258AF}"/>
    <hyperlink ref="A3" r:id="rId3" xr:uid="{8B380A9A-45DE-48DC-B95F-CCD388481A77}"/>
    <hyperlink ref="A4" r:id="rId4" xr:uid="{3840768A-503D-4B5E-95EF-D1AFDD5F7F7D}"/>
    <hyperlink ref="A11" r:id="rId5" xr:uid="{2082D4CC-9FE5-4A9A-A5B1-64A8BA8F82E3}"/>
    <hyperlink ref="A7" r:id="rId6" location="registration" xr:uid="{6C7C1A0E-60F1-4A2F-99D5-B47CDF91FB4A}"/>
  </hyperlinks>
  <pageMargins left="0.7" right="0.7" top="0.75" bottom="0.75" header="0.3" footer="0.3"/>
  <pageSetup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C9:L15"/>
  <sheetViews>
    <sheetView workbookViewId="0">
      <selection activeCell="Q22" sqref="Q22"/>
    </sheetView>
  </sheetViews>
  <sheetFormatPr defaultColWidth="8.7109375" defaultRowHeight="15" x14ac:dyDescent="0.25"/>
  <sheetData>
    <row r="9" spans="3:12" ht="13.9" customHeight="1" x14ac:dyDescent="0.25">
      <c r="C9" s="339" t="s">
        <v>124</v>
      </c>
      <c r="D9" s="339"/>
      <c r="E9" s="339"/>
      <c r="F9" s="339"/>
      <c r="G9" s="339"/>
      <c r="H9" s="339"/>
      <c r="I9" s="339"/>
      <c r="J9" s="339"/>
      <c r="K9" s="339"/>
      <c r="L9" s="339"/>
    </row>
    <row r="10" spans="3:12" x14ac:dyDescent="0.25">
      <c r="C10" s="340"/>
      <c r="D10" s="340"/>
      <c r="E10" s="340"/>
      <c r="F10" s="340"/>
      <c r="G10" s="340"/>
      <c r="H10" s="340"/>
      <c r="I10" s="340"/>
      <c r="J10" s="340"/>
      <c r="K10" s="340"/>
      <c r="L10" s="340"/>
    </row>
    <row r="11" spans="3:12" x14ac:dyDescent="0.25">
      <c r="C11" s="340"/>
      <c r="D11" s="340"/>
      <c r="E11" s="340"/>
      <c r="F11" s="340"/>
      <c r="G11" s="340"/>
      <c r="H11" s="340"/>
      <c r="I11" s="340"/>
      <c r="J11" s="340"/>
      <c r="K11" s="340"/>
      <c r="L11" s="340"/>
    </row>
    <row r="12" spans="3:12" x14ac:dyDescent="0.25">
      <c r="C12" s="340"/>
      <c r="D12" s="340"/>
      <c r="E12" s="340"/>
      <c r="F12" s="340"/>
      <c r="G12" s="340"/>
      <c r="H12" s="340"/>
      <c r="I12" s="340"/>
      <c r="J12" s="340"/>
      <c r="K12" s="340"/>
      <c r="L12" s="340"/>
    </row>
    <row r="13" spans="3:12" x14ac:dyDescent="0.25">
      <c r="C13" s="340"/>
      <c r="D13" s="340"/>
      <c r="E13" s="340"/>
      <c r="F13" s="340"/>
      <c r="G13" s="340"/>
      <c r="H13" s="340"/>
      <c r="I13" s="340"/>
      <c r="J13" s="340"/>
      <c r="K13" s="340"/>
      <c r="L13" s="340"/>
    </row>
    <row r="14" spans="3:12" x14ac:dyDescent="0.25">
      <c r="C14" s="340"/>
      <c r="D14" s="340"/>
      <c r="E14" s="340"/>
      <c r="F14" s="340"/>
      <c r="G14" s="340"/>
      <c r="H14" s="340"/>
      <c r="I14" s="340"/>
      <c r="J14" s="340"/>
      <c r="K14" s="340"/>
      <c r="L14" s="340"/>
    </row>
    <row r="15" spans="3:12" x14ac:dyDescent="0.25">
      <c r="C15" s="340"/>
      <c r="D15" s="340"/>
      <c r="E15" s="340"/>
      <c r="F15" s="340"/>
      <c r="G15" s="340"/>
      <c r="H15" s="340"/>
      <c r="I15" s="340"/>
      <c r="J15" s="340"/>
      <c r="K15" s="340"/>
      <c r="L15" s="340"/>
    </row>
  </sheetData>
  <sheetProtection sheet="1" objects="1" scenarios="1" formatCells="0" formatColumns="0" formatRows="0" insertColumns="0" insertRows="0" insertHyperlinks="0" deleteColumns="0" deleteRows="0" sort="0" autoFilter="0" pivotTables="0"/>
  <mergeCells count="1">
    <mergeCell ref="C9:L15"/>
  </mergeCells>
  <pageMargins left="0.7" right="0.7" top="0.75" bottom="0.75" header="0.51180555555600005" footer="0.511805555556000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G7650"/>
  <sheetViews>
    <sheetView showGridLines="0" workbookViewId="0">
      <selection activeCell="H28" sqref="H28"/>
    </sheetView>
  </sheetViews>
  <sheetFormatPr defaultColWidth="8.7109375" defaultRowHeight="15" x14ac:dyDescent="0.25"/>
  <cols>
    <col min="1" max="1" width="18.7109375" style="103" customWidth="1"/>
    <col min="2" max="3" width="30.7109375" style="103" customWidth="1"/>
    <col min="4" max="4" width="40.7109375" style="103" customWidth="1"/>
    <col min="5" max="16384" width="8.7109375" style="103"/>
  </cols>
  <sheetData>
    <row r="1" spans="1:7" ht="80.099999999999994" customHeight="1" x14ac:dyDescent="0.25">
      <c r="A1" s="250" t="s">
        <v>143</v>
      </c>
      <c r="B1" s="250"/>
      <c r="C1" s="250"/>
      <c r="D1" s="250"/>
    </row>
    <row r="2" spans="1:7" customFormat="1" x14ac:dyDescent="0.25">
      <c r="A2" s="251" t="s">
        <v>12</v>
      </c>
      <c r="B2" s="252"/>
      <c r="C2" s="252"/>
      <c r="D2" s="252"/>
      <c r="E2" s="100"/>
      <c r="F2" s="100"/>
      <c r="G2" s="100"/>
    </row>
    <row r="3" spans="1:7" customFormat="1" x14ac:dyDescent="0.25">
      <c r="A3" s="253" t="s">
        <v>13</v>
      </c>
      <c r="B3" s="253"/>
      <c r="C3" s="253"/>
      <c r="D3" s="253"/>
      <c r="E3" s="19"/>
      <c r="F3" s="19"/>
      <c r="G3" s="19"/>
    </row>
    <row r="4" spans="1:7" customFormat="1" x14ac:dyDescent="0.25">
      <c r="A4" s="253" t="s">
        <v>14</v>
      </c>
      <c r="B4" s="253"/>
      <c r="C4" s="253"/>
      <c r="D4" s="253"/>
      <c r="E4" s="19"/>
      <c r="F4" s="19"/>
      <c r="G4" s="19"/>
    </row>
    <row r="5" spans="1:7" x14ac:dyDescent="0.25">
      <c r="A5" s="254" t="s">
        <v>15</v>
      </c>
      <c r="B5" s="254"/>
      <c r="C5" s="254"/>
      <c r="D5" s="254"/>
    </row>
    <row r="6" spans="1:7" s="36" customFormat="1" ht="30" customHeight="1" thickBot="1" x14ac:dyDescent="0.25">
      <c r="A6" s="249" t="s">
        <v>129</v>
      </c>
      <c r="B6" s="249"/>
      <c r="C6" s="249"/>
      <c r="D6" s="249"/>
    </row>
    <row r="7" spans="1:7" ht="15" customHeight="1" thickBot="1" x14ac:dyDescent="0.3">
      <c r="A7" s="84" t="s">
        <v>16</v>
      </c>
      <c r="B7" s="109">
        <v>133650</v>
      </c>
      <c r="C7" s="247" t="s">
        <v>17</v>
      </c>
      <c r="D7" s="248"/>
    </row>
    <row r="8" spans="1:7" ht="15" customHeight="1" x14ac:dyDescent="0.25">
      <c r="A8" s="85" t="s">
        <v>18</v>
      </c>
      <c r="B8" s="236" t="s">
        <v>169</v>
      </c>
      <c r="C8" s="237"/>
      <c r="D8" s="123" t="s">
        <v>17</v>
      </c>
    </row>
    <row r="9" spans="1:7" ht="15" customHeight="1" x14ac:dyDescent="0.25">
      <c r="A9" s="85" t="s">
        <v>19</v>
      </c>
      <c r="B9" s="236" t="s">
        <v>170</v>
      </c>
      <c r="C9" s="238"/>
      <c r="D9" s="105" t="s">
        <v>20</v>
      </c>
    </row>
    <row r="10" spans="1:7" ht="15" customHeight="1" x14ac:dyDescent="0.25">
      <c r="A10" s="85" t="s">
        <v>21</v>
      </c>
      <c r="B10" s="236" t="s">
        <v>171</v>
      </c>
      <c r="C10" s="238"/>
      <c r="D10" s="105" t="s">
        <v>20</v>
      </c>
    </row>
    <row r="11" spans="1:7" ht="15" customHeight="1" thickBot="1" x14ac:dyDescent="0.3">
      <c r="A11" s="85" t="s">
        <v>22</v>
      </c>
      <c r="B11" s="239" t="s">
        <v>172</v>
      </c>
      <c r="C11" s="240"/>
      <c r="D11" s="105" t="s">
        <v>20</v>
      </c>
    </row>
    <row r="12" spans="1:7" ht="15" customHeight="1" thickBot="1" x14ac:dyDescent="0.3">
      <c r="A12" s="85" t="s">
        <v>23</v>
      </c>
      <c r="B12" s="110" t="s">
        <v>144</v>
      </c>
      <c r="C12" s="121"/>
      <c r="D12" s="117"/>
    </row>
    <row r="13" spans="1:7" ht="15" customHeight="1" thickBot="1" x14ac:dyDescent="0.3">
      <c r="A13" s="106"/>
      <c r="B13" s="111"/>
      <c r="C13" s="122"/>
      <c r="D13" s="117"/>
    </row>
    <row r="14" spans="1:7" ht="15" customHeight="1" thickBot="1" x14ac:dyDescent="0.3">
      <c r="A14" s="85" t="s">
        <v>24</v>
      </c>
      <c r="B14" s="112"/>
      <c r="C14" s="243" t="s">
        <v>17</v>
      </c>
      <c r="D14" s="244"/>
    </row>
    <row r="15" spans="1:7" ht="15" customHeight="1" thickBot="1" x14ac:dyDescent="0.3">
      <c r="A15" s="107"/>
      <c r="B15" s="113"/>
      <c r="C15" s="115"/>
      <c r="D15" s="117"/>
    </row>
    <row r="16" spans="1:7" ht="15" customHeight="1" thickBot="1" x14ac:dyDescent="0.3">
      <c r="A16" s="85" t="s">
        <v>25</v>
      </c>
      <c r="B16" s="112"/>
      <c r="C16" s="243" t="s">
        <v>17</v>
      </c>
      <c r="D16" s="244"/>
    </row>
    <row r="17" spans="1:4" s="36" customFormat="1" ht="15" customHeight="1" thickBot="1" x14ac:dyDescent="0.25">
      <c r="A17" s="107"/>
      <c r="B17" s="113"/>
      <c r="C17" s="115"/>
      <c r="D17" s="105"/>
    </row>
    <row r="18" spans="1:4" ht="15" customHeight="1" thickBot="1" x14ac:dyDescent="0.3">
      <c r="A18" s="85" t="s">
        <v>26</v>
      </c>
      <c r="B18" s="112"/>
      <c r="C18" s="243" t="s">
        <v>27</v>
      </c>
      <c r="D18" s="244"/>
    </row>
    <row r="19" spans="1:4" ht="15" customHeight="1" thickBot="1" x14ac:dyDescent="0.3">
      <c r="A19" s="107"/>
      <c r="B19" s="113"/>
      <c r="C19" s="115"/>
      <c r="D19" s="117"/>
    </row>
    <row r="20" spans="1:4" ht="45" customHeight="1" thickBot="1" x14ac:dyDescent="0.3">
      <c r="A20" s="85" t="s">
        <v>28</v>
      </c>
      <c r="B20" s="245"/>
      <c r="C20" s="246"/>
      <c r="D20" s="118" t="s">
        <v>17</v>
      </c>
    </row>
    <row r="21" spans="1:4" ht="15" customHeight="1" thickBot="1" x14ac:dyDescent="0.3">
      <c r="A21" s="107"/>
      <c r="B21" s="115"/>
      <c r="C21" s="115"/>
      <c r="D21" s="117"/>
    </row>
    <row r="22" spans="1:4" ht="45" customHeight="1" thickBot="1" x14ac:dyDescent="0.3">
      <c r="A22" s="85" t="s">
        <v>130</v>
      </c>
      <c r="B22" s="245"/>
      <c r="C22" s="246"/>
      <c r="D22" s="118" t="s">
        <v>17</v>
      </c>
    </row>
    <row r="23" spans="1:4" ht="15" customHeight="1" thickBot="1" x14ac:dyDescent="0.3">
      <c r="A23" s="107"/>
      <c r="B23" s="115"/>
      <c r="C23" s="115"/>
      <c r="D23" s="117"/>
    </row>
    <row r="24" spans="1:4" s="36" customFormat="1" ht="15" customHeight="1" thickBot="1" x14ac:dyDescent="0.25">
      <c r="A24" s="85" t="s">
        <v>29</v>
      </c>
      <c r="B24" s="114">
        <v>0.81818181818000002</v>
      </c>
      <c r="C24" s="243" t="s">
        <v>17</v>
      </c>
      <c r="D24" s="244"/>
    </row>
    <row r="25" spans="1:4" s="104" customFormat="1" ht="15" customHeight="1" thickBot="1" x14ac:dyDescent="0.3">
      <c r="A25" s="108"/>
      <c r="B25" s="116"/>
      <c r="C25" s="116"/>
      <c r="D25" s="119"/>
    </row>
    <row r="26" spans="1:4" ht="60" customHeight="1" thickBot="1" x14ac:dyDescent="0.3">
      <c r="A26" s="41" t="s">
        <v>30</v>
      </c>
      <c r="B26" s="241"/>
      <c r="C26" s="242"/>
      <c r="D26" s="120"/>
    </row>
    <row r="27" spans="1:4" x14ac:dyDescent="0.25">
      <c r="A27" s="36" t="s">
        <v>142</v>
      </c>
    </row>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row r="1001" ht="12" customHeight="1" x14ac:dyDescent="0.25"/>
    <row r="1002" ht="12" customHeight="1" x14ac:dyDescent="0.25"/>
    <row r="1003" ht="12" customHeight="1" x14ac:dyDescent="0.25"/>
    <row r="1004" ht="12" customHeight="1" x14ac:dyDescent="0.25"/>
    <row r="1005" ht="12" customHeight="1" x14ac:dyDescent="0.25"/>
    <row r="1006" ht="12" customHeight="1" x14ac:dyDescent="0.25"/>
    <row r="1007" ht="12" customHeight="1" x14ac:dyDescent="0.25"/>
    <row r="1008" ht="12" customHeight="1" x14ac:dyDescent="0.25"/>
    <row r="1009" ht="12" customHeight="1" x14ac:dyDescent="0.25"/>
    <row r="1010" ht="12" customHeight="1" x14ac:dyDescent="0.25"/>
    <row r="1011" ht="12" customHeight="1" x14ac:dyDescent="0.25"/>
    <row r="1012" ht="12" customHeight="1" x14ac:dyDescent="0.25"/>
    <row r="1013" ht="12" customHeight="1" x14ac:dyDescent="0.25"/>
    <row r="1014" ht="12" customHeight="1" x14ac:dyDescent="0.25"/>
    <row r="1015" ht="12" customHeight="1" x14ac:dyDescent="0.25"/>
    <row r="1016" ht="12" customHeight="1" x14ac:dyDescent="0.25"/>
    <row r="1017" ht="12" customHeight="1" x14ac:dyDescent="0.25"/>
    <row r="1018" ht="12" customHeight="1" x14ac:dyDescent="0.25"/>
    <row r="1019" ht="12" customHeight="1" x14ac:dyDescent="0.25"/>
    <row r="1020" ht="12" customHeight="1" x14ac:dyDescent="0.25"/>
    <row r="1021" ht="12" customHeight="1" x14ac:dyDescent="0.25"/>
    <row r="1022" ht="12" customHeight="1" x14ac:dyDescent="0.25"/>
    <row r="1023" ht="12" customHeight="1" x14ac:dyDescent="0.25"/>
    <row r="1024" ht="12" customHeight="1" x14ac:dyDescent="0.25"/>
    <row r="1025" ht="12" customHeight="1" x14ac:dyDescent="0.25"/>
    <row r="1026" ht="12" customHeight="1" x14ac:dyDescent="0.25"/>
    <row r="1027" ht="12" customHeight="1" x14ac:dyDescent="0.25"/>
    <row r="1028" ht="12" customHeight="1" x14ac:dyDescent="0.25"/>
    <row r="1029" ht="12" customHeight="1" x14ac:dyDescent="0.25"/>
    <row r="1030" ht="12" customHeight="1" x14ac:dyDescent="0.25"/>
    <row r="1031" ht="12" customHeight="1" x14ac:dyDescent="0.25"/>
    <row r="1032" ht="12" customHeight="1" x14ac:dyDescent="0.25"/>
    <row r="1033" ht="12" customHeight="1" x14ac:dyDescent="0.25"/>
    <row r="1034" ht="12" customHeight="1" x14ac:dyDescent="0.25"/>
    <row r="1035" ht="12" customHeight="1" x14ac:dyDescent="0.25"/>
    <row r="1036" ht="12" customHeight="1" x14ac:dyDescent="0.25"/>
    <row r="1037" ht="12" customHeight="1" x14ac:dyDescent="0.25"/>
    <row r="1038" ht="12" customHeight="1" x14ac:dyDescent="0.25"/>
    <row r="1039" ht="12" customHeight="1" x14ac:dyDescent="0.25"/>
    <row r="1040" ht="12" customHeight="1" x14ac:dyDescent="0.25"/>
    <row r="1041" ht="12" customHeight="1" x14ac:dyDescent="0.25"/>
    <row r="1042" ht="12" customHeight="1" x14ac:dyDescent="0.25"/>
    <row r="1043" ht="12" customHeight="1" x14ac:dyDescent="0.25"/>
    <row r="1044" ht="12" customHeight="1" x14ac:dyDescent="0.25"/>
    <row r="1045" ht="12" customHeight="1" x14ac:dyDescent="0.25"/>
    <row r="1046" ht="12" customHeight="1" x14ac:dyDescent="0.25"/>
    <row r="1047" ht="12"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062" ht="12" customHeight="1" x14ac:dyDescent="0.25"/>
    <row r="1063" ht="12" customHeight="1" x14ac:dyDescent="0.25"/>
    <row r="1064" ht="12" customHeight="1" x14ac:dyDescent="0.25"/>
    <row r="1065" ht="12" customHeight="1" x14ac:dyDescent="0.25"/>
    <row r="1066" ht="12" customHeight="1" x14ac:dyDescent="0.25"/>
    <row r="1067" ht="12" customHeight="1" x14ac:dyDescent="0.25"/>
    <row r="1068" ht="12" customHeight="1" x14ac:dyDescent="0.25"/>
    <row r="1069" ht="12" customHeight="1" x14ac:dyDescent="0.25"/>
    <row r="1070" ht="12" customHeight="1" x14ac:dyDescent="0.25"/>
    <row r="1071" ht="12" customHeight="1" x14ac:dyDescent="0.25"/>
    <row r="1072" ht="12" customHeight="1" x14ac:dyDescent="0.25"/>
    <row r="1073" ht="12" customHeight="1" x14ac:dyDescent="0.25"/>
    <row r="1074" ht="12" customHeight="1" x14ac:dyDescent="0.25"/>
    <row r="1075" ht="12" customHeight="1" x14ac:dyDescent="0.25"/>
    <row r="1076" ht="12" customHeight="1" x14ac:dyDescent="0.25"/>
    <row r="1077" ht="12" customHeight="1" x14ac:dyDescent="0.25"/>
    <row r="1078" ht="12" customHeight="1" x14ac:dyDescent="0.25"/>
    <row r="1079" ht="12" customHeight="1" x14ac:dyDescent="0.25"/>
    <row r="1080" ht="12" customHeight="1" x14ac:dyDescent="0.25"/>
    <row r="1081" ht="12" customHeight="1" x14ac:dyDescent="0.25"/>
    <row r="1082" ht="12" customHeight="1" x14ac:dyDescent="0.25"/>
    <row r="1083" ht="12" customHeight="1" x14ac:dyDescent="0.25"/>
    <row r="1084" ht="12" customHeight="1" x14ac:dyDescent="0.25"/>
    <row r="1085" ht="12" customHeight="1" x14ac:dyDescent="0.25"/>
    <row r="1086" ht="12" customHeight="1" x14ac:dyDescent="0.25"/>
    <row r="1087" ht="12" customHeight="1" x14ac:dyDescent="0.25"/>
    <row r="1088" ht="12" customHeight="1" x14ac:dyDescent="0.25"/>
    <row r="1089" ht="12" customHeight="1" x14ac:dyDescent="0.25"/>
    <row r="1090" ht="12" customHeight="1" x14ac:dyDescent="0.25"/>
    <row r="1091" ht="12" customHeight="1" x14ac:dyDescent="0.25"/>
    <row r="1092" ht="12" customHeight="1" x14ac:dyDescent="0.25"/>
    <row r="1093" ht="12" customHeight="1" x14ac:dyDescent="0.25"/>
    <row r="1094" ht="12" customHeight="1" x14ac:dyDescent="0.25"/>
    <row r="1095" ht="12" customHeight="1" x14ac:dyDescent="0.25"/>
    <row r="1096" ht="12" customHeight="1" x14ac:dyDescent="0.25"/>
    <row r="1097" ht="12" customHeight="1" x14ac:dyDescent="0.25"/>
    <row r="1098" ht="12" customHeight="1" x14ac:dyDescent="0.25"/>
    <row r="1099" ht="12" customHeight="1" x14ac:dyDescent="0.25"/>
    <row r="1100" ht="12" customHeight="1" x14ac:dyDescent="0.25"/>
    <row r="1101" ht="12" customHeight="1" x14ac:dyDescent="0.25"/>
    <row r="1102" ht="12" customHeight="1" x14ac:dyDescent="0.25"/>
    <row r="1103" ht="12" customHeight="1" x14ac:dyDescent="0.25"/>
    <row r="1104" ht="12" customHeight="1" x14ac:dyDescent="0.25"/>
    <row r="1105" ht="12" customHeight="1" x14ac:dyDescent="0.25"/>
    <row r="1106" ht="12" customHeight="1" x14ac:dyDescent="0.25"/>
    <row r="1107" ht="12" customHeight="1" x14ac:dyDescent="0.25"/>
    <row r="1108" ht="12" customHeight="1" x14ac:dyDescent="0.25"/>
    <row r="1109" ht="12" customHeight="1" x14ac:dyDescent="0.25"/>
    <row r="1110" ht="12" customHeight="1" x14ac:dyDescent="0.25"/>
    <row r="1111" ht="12" customHeight="1" x14ac:dyDescent="0.25"/>
    <row r="1112" ht="12" customHeight="1" x14ac:dyDescent="0.25"/>
    <row r="1113" ht="12" customHeight="1" x14ac:dyDescent="0.25"/>
    <row r="1114" ht="12" customHeight="1" x14ac:dyDescent="0.25"/>
    <row r="1115" ht="12" customHeight="1" x14ac:dyDescent="0.25"/>
    <row r="1116" ht="12" customHeight="1" x14ac:dyDescent="0.25"/>
    <row r="1117" ht="12" customHeight="1" x14ac:dyDescent="0.25"/>
    <row r="1118" ht="12" customHeight="1" x14ac:dyDescent="0.25"/>
    <row r="1119" ht="12" customHeight="1" x14ac:dyDescent="0.25"/>
    <row r="1120" ht="12" customHeight="1" x14ac:dyDescent="0.25"/>
    <row r="1121" ht="12" customHeight="1" x14ac:dyDescent="0.25"/>
    <row r="1122" ht="12" customHeight="1" x14ac:dyDescent="0.25"/>
    <row r="1123" ht="12" customHeight="1" x14ac:dyDescent="0.25"/>
    <row r="1124" ht="12" customHeight="1" x14ac:dyDescent="0.25"/>
    <row r="1125" ht="12" customHeight="1" x14ac:dyDescent="0.25"/>
    <row r="1126" ht="12" customHeight="1" x14ac:dyDescent="0.25"/>
    <row r="1127" ht="12" customHeight="1" x14ac:dyDescent="0.25"/>
    <row r="1128" ht="12" customHeight="1" x14ac:dyDescent="0.25"/>
    <row r="1129" ht="12" customHeight="1" x14ac:dyDescent="0.25"/>
    <row r="1130" ht="12" customHeight="1" x14ac:dyDescent="0.25"/>
    <row r="1131" ht="12" customHeight="1" x14ac:dyDescent="0.25"/>
    <row r="1132" ht="12" customHeight="1" x14ac:dyDescent="0.25"/>
    <row r="1133" ht="12" customHeight="1" x14ac:dyDescent="0.25"/>
    <row r="1134" ht="12" customHeight="1" x14ac:dyDescent="0.25"/>
    <row r="1135" ht="12" customHeight="1" x14ac:dyDescent="0.25"/>
    <row r="1136" ht="12" customHeight="1" x14ac:dyDescent="0.25"/>
    <row r="1137" ht="12" customHeight="1" x14ac:dyDescent="0.25"/>
    <row r="1138" ht="12" customHeight="1" x14ac:dyDescent="0.25"/>
    <row r="1139" ht="12" customHeight="1" x14ac:dyDescent="0.25"/>
    <row r="1140" ht="12" customHeight="1" x14ac:dyDescent="0.25"/>
    <row r="1141" ht="12" customHeight="1" x14ac:dyDescent="0.25"/>
    <row r="1142" ht="12" customHeight="1" x14ac:dyDescent="0.25"/>
    <row r="1143" ht="12" customHeight="1" x14ac:dyDescent="0.25"/>
    <row r="1144" ht="12" customHeight="1" x14ac:dyDescent="0.25"/>
    <row r="1145" ht="12" customHeight="1" x14ac:dyDescent="0.25"/>
    <row r="1146" ht="12" customHeight="1" x14ac:dyDescent="0.25"/>
    <row r="1147" ht="12" customHeight="1" x14ac:dyDescent="0.25"/>
    <row r="1148" ht="12" customHeight="1" x14ac:dyDescent="0.25"/>
    <row r="1149" ht="12" customHeight="1" x14ac:dyDescent="0.25"/>
    <row r="1150" ht="12" customHeight="1" x14ac:dyDescent="0.25"/>
    <row r="1151" ht="12" customHeight="1" x14ac:dyDescent="0.25"/>
    <row r="1152" ht="12" customHeight="1" x14ac:dyDescent="0.25"/>
    <row r="1153" ht="12" customHeight="1" x14ac:dyDescent="0.25"/>
    <row r="1154" ht="12" customHeight="1" x14ac:dyDescent="0.25"/>
    <row r="1155" ht="12" customHeight="1" x14ac:dyDescent="0.25"/>
    <row r="1156" ht="12" customHeight="1" x14ac:dyDescent="0.25"/>
    <row r="1157" ht="12" customHeight="1" x14ac:dyDescent="0.25"/>
    <row r="1158" ht="12" customHeight="1" x14ac:dyDescent="0.25"/>
    <row r="1159" ht="12" customHeight="1" x14ac:dyDescent="0.25"/>
    <row r="1160" ht="12" customHeight="1" x14ac:dyDescent="0.25"/>
    <row r="1161" ht="12" customHeight="1" x14ac:dyDescent="0.25"/>
    <row r="1162" ht="12" customHeight="1" x14ac:dyDescent="0.25"/>
    <row r="1163" ht="12" customHeight="1" x14ac:dyDescent="0.25"/>
    <row r="1164" ht="12" customHeight="1" x14ac:dyDescent="0.25"/>
    <row r="1165" ht="12" customHeight="1" x14ac:dyDescent="0.25"/>
    <row r="1166" ht="12" customHeight="1" x14ac:dyDescent="0.25"/>
    <row r="1167" ht="12" customHeight="1" x14ac:dyDescent="0.25"/>
    <row r="1168" ht="12" customHeight="1" x14ac:dyDescent="0.25"/>
    <row r="1169" ht="12" customHeight="1" x14ac:dyDescent="0.25"/>
    <row r="1170" ht="12" customHeight="1" x14ac:dyDescent="0.25"/>
    <row r="1171" ht="12" customHeight="1" x14ac:dyDescent="0.25"/>
    <row r="1172" ht="12" customHeight="1" x14ac:dyDescent="0.25"/>
    <row r="1173" ht="12" customHeight="1" x14ac:dyDescent="0.25"/>
    <row r="1174" ht="12" customHeight="1" x14ac:dyDescent="0.25"/>
    <row r="1175" ht="12" customHeight="1" x14ac:dyDescent="0.25"/>
    <row r="1176" ht="12" customHeight="1" x14ac:dyDescent="0.25"/>
    <row r="1177" ht="12" customHeight="1" x14ac:dyDescent="0.25"/>
    <row r="1178" ht="12" customHeight="1" x14ac:dyDescent="0.25"/>
    <row r="1179" ht="12" customHeight="1" x14ac:dyDescent="0.25"/>
    <row r="1180" ht="12" customHeight="1" x14ac:dyDescent="0.25"/>
    <row r="1181" ht="12" customHeight="1" x14ac:dyDescent="0.25"/>
    <row r="1182" ht="12" customHeight="1" x14ac:dyDescent="0.25"/>
    <row r="1183" ht="12" customHeight="1" x14ac:dyDescent="0.25"/>
    <row r="1184" ht="12" customHeight="1" x14ac:dyDescent="0.25"/>
    <row r="1185" ht="12" customHeight="1" x14ac:dyDescent="0.25"/>
    <row r="1186" ht="12" customHeight="1" x14ac:dyDescent="0.25"/>
    <row r="1187" ht="12" customHeight="1" x14ac:dyDescent="0.25"/>
    <row r="1188" ht="12" customHeight="1" x14ac:dyDescent="0.25"/>
    <row r="1189" ht="12" customHeight="1" x14ac:dyDescent="0.25"/>
    <row r="1190" ht="12" customHeight="1" x14ac:dyDescent="0.25"/>
    <row r="1191" ht="12" customHeight="1" x14ac:dyDescent="0.25"/>
    <row r="1192" ht="12" customHeight="1" x14ac:dyDescent="0.25"/>
    <row r="1193" ht="12" customHeight="1" x14ac:dyDescent="0.25"/>
    <row r="1194" ht="12" customHeight="1" x14ac:dyDescent="0.25"/>
    <row r="1195" ht="12" customHeight="1" x14ac:dyDescent="0.25"/>
    <row r="1196" ht="12" customHeight="1" x14ac:dyDescent="0.25"/>
    <row r="1197" ht="12" customHeight="1" x14ac:dyDescent="0.25"/>
    <row r="1198" ht="12" customHeight="1" x14ac:dyDescent="0.25"/>
    <row r="1199" ht="12" customHeight="1" x14ac:dyDescent="0.25"/>
    <row r="1200" ht="12" customHeight="1" x14ac:dyDescent="0.25"/>
    <row r="1201" ht="12" customHeight="1" x14ac:dyDescent="0.25"/>
    <row r="1202" ht="12" customHeight="1" x14ac:dyDescent="0.25"/>
    <row r="1203" ht="12" customHeight="1" x14ac:dyDescent="0.25"/>
    <row r="1204" ht="12" customHeight="1" x14ac:dyDescent="0.25"/>
    <row r="1205" ht="12" customHeight="1" x14ac:dyDescent="0.25"/>
    <row r="1206" ht="12" customHeight="1" x14ac:dyDescent="0.25"/>
    <row r="1207" ht="12" customHeight="1" x14ac:dyDescent="0.25"/>
    <row r="1208" ht="12" customHeight="1" x14ac:dyDescent="0.25"/>
    <row r="1209" ht="12" customHeight="1" x14ac:dyDescent="0.25"/>
    <row r="1210" ht="12" customHeight="1" x14ac:dyDescent="0.25"/>
    <row r="1211" ht="12" customHeight="1" x14ac:dyDescent="0.25"/>
    <row r="1212" ht="12" customHeight="1" x14ac:dyDescent="0.25"/>
    <row r="1213" ht="12" customHeight="1" x14ac:dyDescent="0.25"/>
    <row r="1214" ht="12" customHeight="1" x14ac:dyDescent="0.25"/>
    <row r="1215" ht="12" customHeight="1" x14ac:dyDescent="0.25"/>
    <row r="1216" ht="12" customHeight="1" x14ac:dyDescent="0.25"/>
    <row r="1217" ht="12" customHeight="1" x14ac:dyDescent="0.25"/>
    <row r="1218" ht="12" customHeight="1" x14ac:dyDescent="0.25"/>
    <row r="1219" ht="12" customHeight="1" x14ac:dyDescent="0.25"/>
    <row r="1220" ht="12" customHeight="1" x14ac:dyDescent="0.25"/>
    <row r="1221" ht="12" customHeight="1" x14ac:dyDescent="0.25"/>
    <row r="1222" ht="12" customHeight="1" x14ac:dyDescent="0.25"/>
    <row r="1223" ht="12" customHeight="1" x14ac:dyDescent="0.25"/>
    <row r="1224" ht="12" customHeight="1" x14ac:dyDescent="0.25"/>
    <row r="1225" ht="12" customHeight="1" x14ac:dyDescent="0.25"/>
    <row r="1226" ht="12" customHeight="1" x14ac:dyDescent="0.25"/>
    <row r="1227" ht="12" customHeight="1" x14ac:dyDescent="0.25"/>
    <row r="1228" ht="12" customHeight="1" x14ac:dyDescent="0.25"/>
    <row r="1229" ht="12" customHeight="1" x14ac:dyDescent="0.25"/>
    <row r="1230" ht="12" customHeight="1" x14ac:dyDescent="0.25"/>
    <row r="1231" ht="12" customHeight="1" x14ac:dyDescent="0.25"/>
    <row r="1232" ht="12" customHeight="1" x14ac:dyDescent="0.25"/>
    <row r="1233" ht="12" customHeight="1" x14ac:dyDescent="0.25"/>
    <row r="1234" ht="12" customHeight="1" x14ac:dyDescent="0.25"/>
    <row r="1235" ht="12" customHeight="1" x14ac:dyDescent="0.25"/>
    <row r="1236" ht="12" customHeight="1" x14ac:dyDescent="0.25"/>
    <row r="1237" ht="12" customHeight="1" x14ac:dyDescent="0.25"/>
    <row r="1238" ht="12" customHeight="1" x14ac:dyDescent="0.25"/>
    <row r="1239" ht="12" customHeight="1" x14ac:dyDescent="0.25"/>
    <row r="1240" ht="12" customHeight="1" x14ac:dyDescent="0.25"/>
    <row r="1241" ht="12" customHeight="1" x14ac:dyDescent="0.25"/>
    <row r="1242" ht="12" customHeight="1" x14ac:dyDescent="0.25"/>
    <row r="1243" ht="12" customHeight="1" x14ac:dyDescent="0.25"/>
    <row r="1244" ht="12" customHeight="1" x14ac:dyDescent="0.25"/>
    <row r="1245" ht="12" customHeight="1" x14ac:dyDescent="0.25"/>
    <row r="1246" ht="12" customHeight="1" x14ac:dyDescent="0.25"/>
    <row r="1247" ht="12" customHeight="1" x14ac:dyDescent="0.25"/>
    <row r="1248" ht="12" customHeight="1" x14ac:dyDescent="0.25"/>
    <row r="1249" ht="12" customHeight="1" x14ac:dyDescent="0.25"/>
    <row r="1250" ht="12" customHeight="1" x14ac:dyDescent="0.25"/>
    <row r="1251" ht="12" customHeight="1" x14ac:dyDescent="0.25"/>
    <row r="1252" ht="12" customHeight="1" x14ac:dyDescent="0.25"/>
    <row r="1253" ht="12" customHeight="1" x14ac:dyDescent="0.25"/>
    <row r="1254" ht="12" customHeight="1" x14ac:dyDescent="0.25"/>
    <row r="1255" ht="12" customHeight="1" x14ac:dyDescent="0.25"/>
    <row r="1256" ht="12" customHeight="1" x14ac:dyDescent="0.25"/>
    <row r="1257" ht="12" customHeight="1" x14ac:dyDescent="0.25"/>
    <row r="1258" ht="12" customHeight="1" x14ac:dyDescent="0.25"/>
    <row r="1259" ht="12" customHeight="1" x14ac:dyDescent="0.25"/>
    <row r="1260" ht="12" customHeight="1" x14ac:dyDescent="0.25"/>
    <row r="1261" ht="12" customHeight="1" x14ac:dyDescent="0.25"/>
    <row r="1262" ht="12" customHeight="1" x14ac:dyDescent="0.25"/>
    <row r="1263" ht="12" customHeight="1" x14ac:dyDescent="0.25"/>
    <row r="1264" ht="12" customHeight="1" x14ac:dyDescent="0.25"/>
    <row r="1265" ht="12" customHeight="1" x14ac:dyDescent="0.25"/>
    <row r="1266" ht="12" customHeight="1" x14ac:dyDescent="0.25"/>
    <row r="1267" ht="12" customHeight="1" x14ac:dyDescent="0.25"/>
    <row r="1268" ht="12" customHeight="1" x14ac:dyDescent="0.25"/>
    <row r="1269" ht="12" customHeight="1" x14ac:dyDescent="0.25"/>
    <row r="1270" ht="12" customHeight="1" x14ac:dyDescent="0.25"/>
    <row r="1271" ht="12" customHeight="1" x14ac:dyDescent="0.25"/>
    <row r="1272" ht="12" customHeight="1" x14ac:dyDescent="0.25"/>
    <row r="1273" ht="12" customHeight="1" x14ac:dyDescent="0.25"/>
    <row r="1274" ht="12" customHeight="1" x14ac:dyDescent="0.25"/>
    <row r="1275" ht="12" customHeight="1" x14ac:dyDescent="0.25"/>
    <row r="1276" ht="12" customHeight="1" x14ac:dyDescent="0.25"/>
    <row r="1277" ht="12" customHeight="1" x14ac:dyDescent="0.25"/>
    <row r="1278" ht="12" customHeight="1" x14ac:dyDescent="0.25"/>
    <row r="1279" ht="12" customHeight="1" x14ac:dyDescent="0.25"/>
    <row r="1280" ht="12" customHeight="1" x14ac:dyDescent="0.25"/>
    <row r="1281" ht="12" customHeight="1" x14ac:dyDescent="0.25"/>
    <row r="1282" ht="12" customHeight="1" x14ac:dyDescent="0.25"/>
    <row r="1283" ht="12" customHeight="1" x14ac:dyDescent="0.25"/>
    <row r="1284" ht="12" customHeight="1" x14ac:dyDescent="0.25"/>
    <row r="1285" ht="12" customHeight="1" x14ac:dyDescent="0.25"/>
    <row r="1286" ht="12" customHeight="1" x14ac:dyDescent="0.25"/>
    <row r="1287" ht="12" customHeight="1" x14ac:dyDescent="0.25"/>
    <row r="1288" ht="12" customHeight="1" x14ac:dyDescent="0.25"/>
    <row r="1289" ht="12" customHeight="1" x14ac:dyDescent="0.25"/>
    <row r="1290" ht="12" customHeight="1" x14ac:dyDescent="0.25"/>
    <row r="1291" ht="12" customHeight="1" x14ac:dyDescent="0.25"/>
    <row r="1292" ht="12" customHeight="1" x14ac:dyDescent="0.25"/>
    <row r="1293" ht="12" customHeight="1" x14ac:dyDescent="0.25"/>
    <row r="1294" ht="12" customHeight="1" x14ac:dyDescent="0.25"/>
    <row r="1295" ht="12" customHeight="1" x14ac:dyDescent="0.25"/>
    <row r="1296" ht="12" customHeight="1" x14ac:dyDescent="0.25"/>
    <row r="1297" ht="12" customHeight="1" x14ac:dyDescent="0.25"/>
    <row r="1298" ht="12" customHeight="1" x14ac:dyDescent="0.25"/>
    <row r="1299" ht="12" customHeight="1" x14ac:dyDescent="0.25"/>
    <row r="1300" ht="12" customHeight="1" x14ac:dyDescent="0.25"/>
    <row r="1301" ht="12" customHeight="1" x14ac:dyDescent="0.25"/>
    <row r="1302" ht="12" customHeight="1" x14ac:dyDescent="0.25"/>
    <row r="1303" ht="12" customHeight="1" x14ac:dyDescent="0.25"/>
    <row r="1304" ht="12" customHeight="1" x14ac:dyDescent="0.25"/>
    <row r="1305" ht="12" customHeight="1" x14ac:dyDescent="0.25"/>
    <row r="1306" ht="12" customHeight="1" x14ac:dyDescent="0.25"/>
    <row r="1307" ht="12" customHeight="1" x14ac:dyDescent="0.25"/>
    <row r="1308" ht="12" customHeight="1" x14ac:dyDescent="0.25"/>
    <row r="1309" ht="12" customHeight="1" x14ac:dyDescent="0.25"/>
    <row r="1310" ht="12" customHeight="1" x14ac:dyDescent="0.25"/>
    <row r="1311" ht="12" customHeight="1" x14ac:dyDescent="0.25"/>
    <row r="1312" ht="12" customHeight="1" x14ac:dyDescent="0.25"/>
    <row r="1313" ht="12" customHeight="1" x14ac:dyDescent="0.25"/>
    <row r="1314" ht="12" customHeight="1" x14ac:dyDescent="0.25"/>
    <row r="1315" ht="12" customHeight="1" x14ac:dyDescent="0.25"/>
    <row r="1316" ht="12" customHeight="1" x14ac:dyDescent="0.25"/>
    <row r="1317" ht="12" customHeight="1" x14ac:dyDescent="0.25"/>
    <row r="1318" ht="12" customHeight="1" x14ac:dyDescent="0.25"/>
    <row r="1319" ht="12" customHeight="1" x14ac:dyDescent="0.25"/>
    <row r="1320" ht="12" customHeight="1" x14ac:dyDescent="0.25"/>
    <row r="1321" ht="12" customHeight="1" x14ac:dyDescent="0.25"/>
    <row r="1322" ht="12" customHeight="1" x14ac:dyDescent="0.25"/>
    <row r="1323" ht="12" customHeight="1" x14ac:dyDescent="0.25"/>
    <row r="1324" ht="12" customHeight="1" x14ac:dyDescent="0.25"/>
    <row r="1325" ht="12" customHeight="1" x14ac:dyDescent="0.25"/>
    <row r="1326" ht="12" customHeight="1" x14ac:dyDescent="0.25"/>
    <row r="1327" ht="12" customHeight="1" x14ac:dyDescent="0.25"/>
    <row r="1328" ht="12" customHeight="1" x14ac:dyDescent="0.25"/>
    <row r="1329" ht="12" customHeight="1" x14ac:dyDescent="0.25"/>
    <row r="1330" ht="12" customHeight="1" x14ac:dyDescent="0.25"/>
    <row r="1331" ht="12" customHeight="1" x14ac:dyDescent="0.25"/>
    <row r="1332" ht="12" customHeight="1" x14ac:dyDescent="0.25"/>
    <row r="1333" ht="12" customHeight="1" x14ac:dyDescent="0.25"/>
    <row r="1334" ht="12" customHeight="1" x14ac:dyDescent="0.25"/>
    <row r="1335" ht="12" customHeight="1" x14ac:dyDescent="0.25"/>
    <row r="1336" ht="12" customHeight="1" x14ac:dyDescent="0.25"/>
    <row r="1337" ht="12" customHeight="1" x14ac:dyDescent="0.25"/>
    <row r="1338" ht="12" customHeight="1" x14ac:dyDescent="0.25"/>
    <row r="1339" ht="12" customHeight="1" x14ac:dyDescent="0.25"/>
    <row r="1340" ht="12" customHeight="1" x14ac:dyDescent="0.25"/>
    <row r="1341" ht="12" customHeight="1" x14ac:dyDescent="0.25"/>
    <row r="1342" ht="12" customHeight="1" x14ac:dyDescent="0.25"/>
    <row r="1343" ht="12" customHeight="1" x14ac:dyDescent="0.25"/>
    <row r="1344" ht="12" customHeight="1" x14ac:dyDescent="0.25"/>
    <row r="1345" ht="12" customHeight="1" x14ac:dyDescent="0.25"/>
    <row r="1346" ht="12" customHeight="1" x14ac:dyDescent="0.25"/>
    <row r="1347" ht="12" customHeight="1" x14ac:dyDescent="0.25"/>
    <row r="1348" ht="12" customHeight="1" x14ac:dyDescent="0.25"/>
    <row r="1349" ht="12" customHeight="1" x14ac:dyDescent="0.25"/>
    <row r="1350" ht="12" customHeight="1" x14ac:dyDescent="0.25"/>
    <row r="1351" ht="12" customHeight="1" x14ac:dyDescent="0.25"/>
    <row r="1352" ht="12" customHeight="1" x14ac:dyDescent="0.25"/>
    <row r="1353" ht="12" customHeight="1" x14ac:dyDescent="0.25"/>
    <row r="1354" ht="12" customHeight="1" x14ac:dyDescent="0.25"/>
    <row r="1355" ht="12" customHeight="1" x14ac:dyDescent="0.25"/>
    <row r="1356" ht="12" customHeight="1" x14ac:dyDescent="0.25"/>
    <row r="1357" ht="12" customHeight="1" x14ac:dyDescent="0.25"/>
    <row r="1358" ht="12" customHeight="1" x14ac:dyDescent="0.25"/>
    <row r="1359" ht="12" customHeight="1" x14ac:dyDescent="0.25"/>
    <row r="1360" ht="12" customHeight="1" x14ac:dyDescent="0.25"/>
    <row r="1361" ht="12" customHeight="1" x14ac:dyDescent="0.25"/>
    <row r="1362" ht="12" customHeight="1" x14ac:dyDescent="0.25"/>
    <row r="1363" ht="12" customHeight="1" x14ac:dyDescent="0.25"/>
    <row r="1364" ht="12" customHeight="1" x14ac:dyDescent="0.25"/>
    <row r="1365" ht="12" customHeight="1" x14ac:dyDescent="0.25"/>
    <row r="1366" ht="12" customHeight="1" x14ac:dyDescent="0.25"/>
    <row r="1367" ht="12" customHeight="1" x14ac:dyDescent="0.25"/>
    <row r="1368" ht="12" customHeight="1" x14ac:dyDescent="0.25"/>
    <row r="1369" ht="12" customHeight="1" x14ac:dyDescent="0.25"/>
    <row r="1370" ht="12" customHeight="1" x14ac:dyDescent="0.25"/>
    <row r="1371" ht="12" customHeight="1" x14ac:dyDescent="0.25"/>
    <row r="1372" ht="12" customHeight="1" x14ac:dyDescent="0.25"/>
    <row r="1373" ht="12" customHeight="1" x14ac:dyDescent="0.25"/>
    <row r="1374" ht="12" customHeight="1" x14ac:dyDescent="0.25"/>
    <row r="1375" ht="12" customHeight="1" x14ac:dyDescent="0.25"/>
    <row r="1376" ht="12" customHeight="1" x14ac:dyDescent="0.25"/>
    <row r="1377" ht="12" customHeight="1" x14ac:dyDescent="0.25"/>
    <row r="1378" ht="12" customHeight="1" x14ac:dyDescent="0.25"/>
    <row r="1379" ht="12" customHeight="1" x14ac:dyDescent="0.25"/>
    <row r="1380" ht="12" customHeight="1" x14ac:dyDescent="0.25"/>
    <row r="1381" ht="12" customHeight="1" x14ac:dyDescent="0.25"/>
    <row r="1382" ht="12" customHeight="1" x14ac:dyDescent="0.25"/>
    <row r="1383" ht="12" customHeight="1" x14ac:dyDescent="0.25"/>
    <row r="1384" ht="12" customHeight="1" x14ac:dyDescent="0.25"/>
    <row r="1385" ht="12" customHeight="1" x14ac:dyDescent="0.25"/>
    <row r="1386" ht="12" customHeight="1" x14ac:dyDescent="0.25"/>
    <row r="1387" ht="12" customHeight="1" x14ac:dyDescent="0.25"/>
    <row r="1388" ht="12" customHeight="1" x14ac:dyDescent="0.25"/>
    <row r="1389" ht="12" customHeight="1" x14ac:dyDescent="0.25"/>
    <row r="1390" ht="12" customHeight="1" x14ac:dyDescent="0.25"/>
    <row r="1391" ht="12" customHeight="1" x14ac:dyDescent="0.25"/>
    <row r="1392" ht="12" customHeight="1" x14ac:dyDescent="0.25"/>
    <row r="1393" ht="12" customHeight="1" x14ac:dyDescent="0.25"/>
    <row r="1394" ht="12" customHeight="1" x14ac:dyDescent="0.25"/>
    <row r="1395" ht="12" customHeight="1" x14ac:dyDescent="0.25"/>
    <row r="1396" ht="12" customHeight="1" x14ac:dyDescent="0.25"/>
    <row r="1397" ht="12" customHeight="1" x14ac:dyDescent="0.25"/>
    <row r="1398" ht="12" customHeight="1" x14ac:dyDescent="0.25"/>
    <row r="1399" ht="12" customHeight="1" x14ac:dyDescent="0.25"/>
    <row r="1400" ht="12" customHeight="1" x14ac:dyDescent="0.25"/>
    <row r="1401" ht="12" customHeight="1" x14ac:dyDescent="0.25"/>
    <row r="1402" ht="12" customHeight="1" x14ac:dyDescent="0.25"/>
    <row r="1403" ht="12" customHeight="1" x14ac:dyDescent="0.25"/>
    <row r="1404" ht="12" customHeight="1" x14ac:dyDescent="0.25"/>
    <row r="1405" ht="12" customHeight="1" x14ac:dyDescent="0.25"/>
    <row r="1406" ht="12" customHeight="1" x14ac:dyDescent="0.25"/>
    <row r="1407" ht="12" customHeight="1" x14ac:dyDescent="0.25"/>
    <row r="1408" ht="12" customHeight="1" x14ac:dyDescent="0.25"/>
    <row r="1409" ht="12" customHeight="1" x14ac:dyDescent="0.25"/>
    <row r="1410" ht="12" customHeight="1" x14ac:dyDescent="0.25"/>
    <row r="1411" ht="12" customHeight="1" x14ac:dyDescent="0.25"/>
    <row r="1412" ht="12" customHeight="1" x14ac:dyDescent="0.25"/>
    <row r="1413" ht="12" customHeight="1" x14ac:dyDescent="0.25"/>
    <row r="1414" ht="12" customHeight="1" x14ac:dyDescent="0.25"/>
    <row r="1415" ht="12" customHeight="1" x14ac:dyDescent="0.25"/>
    <row r="1416" ht="12" customHeight="1" x14ac:dyDescent="0.25"/>
    <row r="1417" ht="12" customHeight="1" x14ac:dyDescent="0.25"/>
    <row r="1418" ht="12" customHeight="1" x14ac:dyDescent="0.25"/>
    <row r="1419" ht="12" customHeight="1" x14ac:dyDescent="0.25"/>
    <row r="1420" ht="12" customHeight="1" x14ac:dyDescent="0.25"/>
    <row r="1421" ht="12" customHeight="1" x14ac:dyDescent="0.25"/>
    <row r="1422" ht="12" customHeight="1" x14ac:dyDescent="0.25"/>
    <row r="1423" ht="12" customHeight="1" x14ac:dyDescent="0.25"/>
    <row r="1424" ht="12" customHeight="1" x14ac:dyDescent="0.25"/>
    <row r="1425" ht="12" customHeight="1" x14ac:dyDescent="0.25"/>
    <row r="1426" ht="12" customHeight="1" x14ac:dyDescent="0.25"/>
    <row r="1427" ht="12" customHeight="1" x14ac:dyDescent="0.25"/>
    <row r="1428" ht="12" customHeight="1" x14ac:dyDescent="0.25"/>
    <row r="1429" ht="12" customHeight="1" x14ac:dyDescent="0.25"/>
    <row r="1430" ht="12" customHeight="1" x14ac:dyDescent="0.25"/>
    <row r="1431" ht="12" customHeight="1" x14ac:dyDescent="0.25"/>
    <row r="1432" ht="12" customHeight="1" x14ac:dyDescent="0.25"/>
    <row r="1433" ht="12" customHeight="1" x14ac:dyDescent="0.25"/>
    <row r="1434" ht="12" customHeight="1" x14ac:dyDescent="0.25"/>
    <row r="1435" ht="12" customHeight="1" x14ac:dyDescent="0.25"/>
    <row r="1436" ht="12" customHeight="1" x14ac:dyDescent="0.25"/>
    <row r="1437" ht="12" customHeight="1" x14ac:dyDescent="0.25"/>
    <row r="1438" ht="12" customHeight="1" x14ac:dyDescent="0.25"/>
    <row r="1439" ht="12" customHeight="1" x14ac:dyDescent="0.25"/>
    <row r="1440" ht="12" customHeight="1" x14ac:dyDescent="0.25"/>
    <row r="1441" ht="12" customHeight="1" x14ac:dyDescent="0.25"/>
    <row r="1442" ht="12" customHeight="1" x14ac:dyDescent="0.25"/>
    <row r="1443" ht="12" customHeight="1" x14ac:dyDescent="0.25"/>
    <row r="1444" ht="12" customHeight="1" x14ac:dyDescent="0.25"/>
    <row r="1445" ht="12" customHeight="1" x14ac:dyDescent="0.25"/>
    <row r="1446" ht="12" customHeight="1" x14ac:dyDescent="0.25"/>
    <row r="1447" ht="12" customHeight="1" x14ac:dyDescent="0.25"/>
    <row r="1448" ht="12" customHeight="1" x14ac:dyDescent="0.25"/>
    <row r="1449" ht="12" customHeight="1" x14ac:dyDescent="0.25"/>
    <row r="1450" ht="12" customHeight="1" x14ac:dyDescent="0.25"/>
    <row r="1451" ht="12" customHeight="1" x14ac:dyDescent="0.25"/>
    <row r="1452" ht="12" customHeight="1" x14ac:dyDescent="0.25"/>
    <row r="1453" ht="12" customHeight="1" x14ac:dyDescent="0.25"/>
    <row r="1454" ht="12" customHeight="1" x14ac:dyDescent="0.25"/>
    <row r="1455" ht="12" customHeight="1" x14ac:dyDescent="0.25"/>
    <row r="1456" ht="12" customHeight="1" x14ac:dyDescent="0.25"/>
    <row r="1457" ht="12" customHeight="1" x14ac:dyDescent="0.25"/>
    <row r="1458" ht="12" customHeight="1" x14ac:dyDescent="0.25"/>
    <row r="1459" ht="12" customHeight="1" x14ac:dyDescent="0.25"/>
    <row r="1460" ht="12" customHeight="1" x14ac:dyDescent="0.25"/>
    <row r="1461" ht="12" customHeight="1" x14ac:dyDescent="0.25"/>
    <row r="1462" ht="12" customHeight="1" x14ac:dyDescent="0.25"/>
    <row r="1463" ht="12" customHeight="1" x14ac:dyDescent="0.25"/>
    <row r="1464" ht="12" customHeight="1" x14ac:dyDescent="0.25"/>
    <row r="1465" ht="12" customHeight="1" x14ac:dyDescent="0.25"/>
    <row r="1466" ht="12" customHeight="1" x14ac:dyDescent="0.25"/>
    <row r="1467" ht="12" customHeight="1" x14ac:dyDescent="0.25"/>
    <row r="1468" ht="12" customHeight="1" x14ac:dyDescent="0.25"/>
    <row r="1469" ht="12" customHeight="1" x14ac:dyDescent="0.25"/>
    <row r="1470" ht="12" customHeight="1" x14ac:dyDescent="0.25"/>
    <row r="1471" ht="12" customHeight="1" x14ac:dyDescent="0.25"/>
    <row r="1472" ht="12" customHeight="1" x14ac:dyDescent="0.25"/>
    <row r="1473" ht="12" customHeight="1" x14ac:dyDescent="0.25"/>
    <row r="1474" ht="12" customHeight="1" x14ac:dyDescent="0.25"/>
    <row r="1475" ht="12" customHeight="1" x14ac:dyDescent="0.25"/>
    <row r="1476" ht="12" customHeight="1" x14ac:dyDescent="0.25"/>
    <row r="1477" ht="12" customHeight="1" x14ac:dyDescent="0.25"/>
    <row r="1478" ht="12" customHeight="1" x14ac:dyDescent="0.25"/>
    <row r="1479" ht="12" customHeight="1" x14ac:dyDescent="0.25"/>
    <row r="1480" ht="12" customHeight="1" x14ac:dyDescent="0.25"/>
    <row r="1481" ht="12" customHeight="1" x14ac:dyDescent="0.25"/>
    <row r="1482" ht="12" customHeight="1" x14ac:dyDescent="0.25"/>
    <row r="1483" ht="12" customHeight="1" x14ac:dyDescent="0.25"/>
    <row r="1484" ht="12" customHeight="1" x14ac:dyDescent="0.25"/>
    <row r="1485" ht="12" customHeight="1" x14ac:dyDescent="0.25"/>
    <row r="1486" ht="12" customHeight="1" x14ac:dyDescent="0.25"/>
    <row r="1487" ht="12" customHeight="1" x14ac:dyDescent="0.25"/>
    <row r="1488" ht="12" customHeight="1" x14ac:dyDescent="0.25"/>
    <row r="1489" ht="12" customHeight="1" x14ac:dyDescent="0.25"/>
    <row r="1490" ht="12" customHeight="1" x14ac:dyDescent="0.25"/>
    <row r="1491" ht="12" customHeight="1" x14ac:dyDescent="0.25"/>
    <row r="1492" ht="12" customHeight="1" x14ac:dyDescent="0.25"/>
    <row r="1493" ht="12" customHeight="1" x14ac:dyDescent="0.25"/>
    <row r="1494" ht="12" customHeight="1" x14ac:dyDescent="0.25"/>
    <row r="1495" ht="12" customHeight="1" x14ac:dyDescent="0.25"/>
    <row r="1496" ht="12" customHeight="1" x14ac:dyDescent="0.25"/>
    <row r="1497" ht="12" customHeight="1" x14ac:dyDescent="0.25"/>
    <row r="1498" ht="12" customHeight="1" x14ac:dyDescent="0.25"/>
    <row r="1499" ht="12" customHeight="1" x14ac:dyDescent="0.25"/>
    <row r="1500" ht="12" customHeight="1" x14ac:dyDescent="0.25"/>
    <row r="1501" ht="12" customHeight="1" x14ac:dyDescent="0.25"/>
    <row r="1502" ht="12" customHeight="1" x14ac:dyDescent="0.25"/>
    <row r="1503" ht="12" customHeight="1" x14ac:dyDescent="0.25"/>
    <row r="1504" ht="12" customHeight="1" x14ac:dyDescent="0.25"/>
    <row r="1505" ht="12" customHeight="1" x14ac:dyDescent="0.25"/>
    <row r="1506" ht="12" customHeight="1" x14ac:dyDescent="0.25"/>
    <row r="1507" ht="12" customHeight="1" x14ac:dyDescent="0.25"/>
    <row r="1508" ht="12" customHeight="1" x14ac:dyDescent="0.25"/>
    <row r="1509" ht="12" customHeight="1" x14ac:dyDescent="0.25"/>
    <row r="1510" ht="12" customHeight="1" x14ac:dyDescent="0.25"/>
    <row r="1511" ht="12" customHeight="1" x14ac:dyDescent="0.25"/>
    <row r="1512" ht="12" customHeight="1" x14ac:dyDescent="0.25"/>
    <row r="1513" ht="12" customHeight="1" x14ac:dyDescent="0.25"/>
    <row r="1514" ht="12" customHeight="1" x14ac:dyDescent="0.25"/>
    <row r="1515" ht="12" customHeight="1" x14ac:dyDescent="0.25"/>
    <row r="1516" ht="12" customHeight="1" x14ac:dyDescent="0.25"/>
    <row r="1517" ht="12" customHeight="1" x14ac:dyDescent="0.25"/>
    <row r="1518" ht="12" customHeight="1" x14ac:dyDescent="0.25"/>
    <row r="1519" ht="12" customHeight="1" x14ac:dyDescent="0.25"/>
    <row r="1520" ht="12" customHeight="1" x14ac:dyDescent="0.25"/>
    <row r="1521" ht="12" customHeight="1" x14ac:dyDescent="0.25"/>
    <row r="1522" ht="12" customHeight="1" x14ac:dyDescent="0.25"/>
    <row r="1523" ht="12" customHeight="1" x14ac:dyDescent="0.25"/>
    <row r="1524" ht="12" customHeight="1" x14ac:dyDescent="0.25"/>
    <row r="1525" ht="12" customHeight="1" x14ac:dyDescent="0.25"/>
    <row r="1526" ht="12" customHeight="1" x14ac:dyDescent="0.25"/>
    <row r="1527" ht="12" customHeight="1" x14ac:dyDescent="0.25"/>
    <row r="1528" ht="12" customHeight="1" x14ac:dyDescent="0.25"/>
    <row r="1529" ht="12" customHeight="1" x14ac:dyDescent="0.25"/>
    <row r="1530" ht="12" customHeight="1" x14ac:dyDescent="0.25"/>
    <row r="1531" ht="12" customHeight="1" x14ac:dyDescent="0.25"/>
    <row r="1532" ht="12" customHeight="1" x14ac:dyDescent="0.25"/>
    <row r="1533" ht="12" customHeight="1" x14ac:dyDescent="0.25"/>
    <row r="1534" ht="12" customHeight="1" x14ac:dyDescent="0.25"/>
    <row r="1535" ht="12" customHeight="1" x14ac:dyDescent="0.25"/>
    <row r="1536" ht="12" customHeight="1" x14ac:dyDescent="0.25"/>
    <row r="1537" ht="12" customHeight="1" x14ac:dyDescent="0.25"/>
    <row r="1538" ht="12" customHeight="1" x14ac:dyDescent="0.25"/>
    <row r="1539" ht="12" customHeight="1" x14ac:dyDescent="0.25"/>
    <row r="1540" ht="12" customHeight="1" x14ac:dyDescent="0.25"/>
    <row r="1541" ht="12" customHeight="1" x14ac:dyDescent="0.25"/>
    <row r="1542" ht="12" customHeight="1" x14ac:dyDescent="0.25"/>
    <row r="1543" ht="12" customHeight="1" x14ac:dyDescent="0.25"/>
    <row r="1544" ht="12" customHeight="1" x14ac:dyDescent="0.25"/>
    <row r="1545" ht="12" customHeight="1" x14ac:dyDescent="0.25"/>
    <row r="1546" ht="12" customHeight="1" x14ac:dyDescent="0.25"/>
    <row r="1547" ht="12" customHeight="1" x14ac:dyDescent="0.25"/>
    <row r="1548" ht="12" customHeight="1" x14ac:dyDescent="0.25"/>
    <row r="1549" ht="12" customHeight="1" x14ac:dyDescent="0.25"/>
    <row r="1550" ht="12" customHeight="1" x14ac:dyDescent="0.25"/>
    <row r="1551" ht="12" customHeight="1" x14ac:dyDescent="0.25"/>
    <row r="1552" ht="12" customHeight="1" x14ac:dyDescent="0.25"/>
    <row r="1553" ht="12" customHeight="1" x14ac:dyDescent="0.25"/>
    <row r="1554" ht="12" customHeight="1" x14ac:dyDescent="0.25"/>
    <row r="1555" ht="12" customHeight="1" x14ac:dyDescent="0.25"/>
    <row r="1556" ht="12" customHeight="1" x14ac:dyDescent="0.25"/>
    <row r="1557" ht="12" customHeight="1" x14ac:dyDescent="0.25"/>
    <row r="1558" ht="12" customHeight="1" x14ac:dyDescent="0.25"/>
    <row r="1559" ht="12" customHeight="1" x14ac:dyDescent="0.25"/>
    <row r="1560" ht="12" customHeight="1" x14ac:dyDescent="0.25"/>
    <row r="1561" ht="12" customHeight="1" x14ac:dyDescent="0.25"/>
    <row r="1562" ht="12" customHeight="1" x14ac:dyDescent="0.25"/>
    <row r="1563" ht="12" customHeight="1" x14ac:dyDescent="0.25"/>
    <row r="1564" ht="12" customHeight="1" x14ac:dyDescent="0.25"/>
    <row r="1565" ht="12" customHeight="1" x14ac:dyDescent="0.25"/>
    <row r="1566" ht="12" customHeight="1" x14ac:dyDescent="0.25"/>
    <row r="1567" ht="12" customHeight="1" x14ac:dyDescent="0.25"/>
    <row r="1568" ht="12" customHeight="1" x14ac:dyDescent="0.25"/>
    <row r="1569" ht="12" customHeight="1" x14ac:dyDescent="0.25"/>
    <row r="1570" ht="12" customHeight="1" x14ac:dyDescent="0.25"/>
    <row r="1571" ht="12" customHeight="1" x14ac:dyDescent="0.25"/>
    <row r="1572" ht="12" customHeight="1" x14ac:dyDescent="0.25"/>
    <row r="1573" ht="12" customHeight="1" x14ac:dyDescent="0.25"/>
    <row r="1574" ht="12" customHeight="1" x14ac:dyDescent="0.25"/>
    <row r="1575" ht="12" customHeight="1" x14ac:dyDescent="0.25"/>
    <row r="1576" ht="12" customHeight="1" x14ac:dyDescent="0.25"/>
    <row r="1577" ht="12" customHeight="1" x14ac:dyDescent="0.25"/>
    <row r="1578" ht="12" customHeight="1" x14ac:dyDescent="0.25"/>
    <row r="1579" ht="12" customHeight="1" x14ac:dyDescent="0.25"/>
    <row r="1580" ht="12" customHeight="1" x14ac:dyDescent="0.25"/>
    <row r="1581" ht="12" customHeight="1" x14ac:dyDescent="0.25"/>
    <row r="1582" ht="12" customHeight="1" x14ac:dyDescent="0.25"/>
    <row r="1583" ht="12" customHeight="1" x14ac:dyDescent="0.25"/>
    <row r="1584" ht="12" customHeight="1" x14ac:dyDescent="0.25"/>
    <row r="1585" ht="12" customHeight="1" x14ac:dyDescent="0.25"/>
    <row r="1586" ht="12" customHeight="1" x14ac:dyDescent="0.25"/>
    <row r="1587" ht="12" customHeight="1" x14ac:dyDescent="0.25"/>
    <row r="1588" ht="12" customHeight="1" x14ac:dyDescent="0.25"/>
    <row r="1589" ht="12" customHeight="1" x14ac:dyDescent="0.25"/>
    <row r="1590" ht="12" customHeight="1" x14ac:dyDescent="0.25"/>
    <row r="1591" ht="12" customHeight="1" x14ac:dyDescent="0.25"/>
    <row r="1592" ht="12" customHeight="1" x14ac:dyDescent="0.25"/>
    <row r="1593" ht="12" customHeight="1" x14ac:dyDescent="0.25"/>
    <row r="1594" ht="12" customHeight="1" x14ac:dyDescent="0.25"/>
    <row r="1595" ht="12" customHeight="1" x14ac:dyDescent="0.25"/>
    <row r="1596" ht="12" customHeight="1" x14ac:dyDescent="0.25"/>
    <row r="1597" ht="12" customHeight="1" x14ac:dyDescent="0.25"/>
    <row r="1598" ht="12" customHeight="1" x14ac:dyDescent="0.25"/>
    <row r="1599" ht="12" customHeight="1" x14ac:dyDescent="0.25"/>
    <row r="1600" ht="12" customHeight="1" x14ac:dyDescent="0.25"/>
    <row r="1601" ht="12" customHeight="1" x14ac:dyDescent="0.25"/>
    <row r="1602" ht="12" customHeight="1" x14ac:dyDescent="0.25"/>
    <row r="1603" ht="12" customHeight="1" x14ac:dyDescent="0.25"/>
    <row r="1604" ht="12" customHeight="1" x14ac:dyDescent="0.25"/>
    <row r="1605" ht="12" customHeight="1" x14ac:dyDescent="0.25"/>
    <row r="1606" ht="12" customHeight="1" x14ac:dyDescent="0.25"/>
    <row r="1607" ht="12" customHeight="1" x14ac:dyDescent="0.25"/>
    <row r="1608" ht="12" customHeight="1" x14ac:dyDescent="0.25"/>
    <row r="1609" ht="12" customHeight="1" x14ac:dyDescent="0.25"/>
    <row r="1610" ht="12" customHeight="1" x14ac:dyDescent="0.25"/>
    <row r="1611" ht="12" customHeight="1" x14ac:dyDescent="0.25"/>
    <row r="1612" ht="12" customHeight="1" x14ac:dyDescent="0.25"/>
    <row r="1613" ht="12" customHeight="1" x14ac:dyDescent="0.25"/>
    <row r="1614" ht="12" customHeight="1" x14ac:dyDescent="0.25"/>
    <row r="1615" ht="12" customHeight="1" x14ac:dyDescent="0.25"/>
    <row r="1616" ht="12" customHeight="1" x14ac:dyDescent="0.25"/>
    <row r="1617" ht="12" customHeight="1" x14ac:dyDescent="0.25"/>
    <row r="1618" ht="12" customHeight="1" x14ac:dyDescent="0.25"/>
    <row r="1619" ht="12" customHeight="1" x14ac:dyDescent="0.25"/>
    <row r="1620" ht="12" customHeight="1" x14ac:dyDescent="0.25"/>
    <row r="1621" ht="12" customHeight="1" x14ac:dyDescent="0.25"/>
    <row r="1622" ht="12" customHeight="1" x14ac:dyDescent="0.25"/>
    <row r="1623" ht="12" customHeight="1" x14ac:dyDescent="0.25"/>
    <row r="1624" ht="12" customHeight="1" x14ac:dyDescent="0.25"/>
    <row r="1625" ht="12" customHeight="1" x14ac:dyDescent="0.25"/>
    <row r="1626" ht="12" customHeight="1" x14ac:dyDescent="0.25"/>
    <row r="1627" ht="12" customHeight="1" x14ac:dyDescent="0.25"/>
    <row r="1628" ht="12" customHeight="1" x14ac:dyDescent="0.25"/>
    <row r="1629" ht="12" customHeight="1" x14ac:dyDescent="0.25"/>
    <row r="1630" ht="12" customHeight="1" x14ac:dyDescent="0.25"/>
    <row r="1631" ht="12" customHeight="1" x14ac:dyDescent="0.25"/>
    <row r="1632" ht="12" customHeight="1" x14ac:dyDescent="0.25"/>
    <row r="1633" ht="12" customHeight="1" x14ac:dyDescent="0.25"/>
    <row r="1634" ht="12" customHeight="1" x14ac:dyDescent="0.25"/>
    <row r="1635" ht="12" customHeight="1" x14ac:dyDescent="0.25"/>
    <row r="1636" ht="12" customHeight="1" x14ac:dyDescent="0.25"/>
    <row r="1637" ht="12" customHeight="1" x14ac:dyDescent="0.25"/>
    <row r="1638" ht="12" customHeight="1" x14ac:dyDescent="0.25"/>
    <row r="1639" ht="12" customHeight="1" x14ac:dyDescent="0.25"/>
    <row r="1640" ht="12" customHeight="1" x14ac:dyDescent="0.25"/>
    <row r="1641" ht="12" customHeight="1" x14ac:dyDescent="0.25"/>
    <row r="1642" ht="12" customHeight="1" x14ac:dyDescent="0.25"/>
    <row r="1643" ht="12" customHeight="1" x14ac:dyDescent="0.25"/>
    <row r="1644" ht="12" customHeight="1" x14ac:dyDescent="0.25"/>
    <row r="1645" ht="12" customHeight="1" x14ac:dyDescent="0.25"/>
    <row r="1646" ht="12" customHeight="1" x14ac:dyDescent="0.25"/>
    <row r="1647" ht="12" customHeight="1" x14ac:dyDescent="0.25"/>
    <row r="1648" ht="12" customHeight="1" x14ac:dyDescent="0.25"/>
    <row r="1649" ht="12" customHeight="1" x14ac:dyDescent="0.25"/>
    <row r="1650" ht="12" customHeight="1" x14ac:dyDescent="0.25"/>
    <row r="1651" ht="12" customHeight="1" x14ac:dyDescent="0.25"/>
    <row r="1652" ht="12" customHeight="1" x14ac:dyDescent="0.25"/>
    <row r="1653" ht="12" customHeight="1" x14ac:dyDescent="0.25"/>
    <row r="1654" ht="12" customHeight="1" x14ac:dyDescent="0.25"/>
    <row r="1655" ht="12" customHeight="1" x14ac:dyDescent="0.25"/>
    <row r="1656" ht="12" customHeight="1" x14ac:dyDescent="0.25"/>
    <row r="1657" ht="12" customHeight="1" x14ac:dyDescent="0.25"/>
    <row r="1658" ht="12" customHeight="1" x14ac:dyDescent="0.25"/>
    <row r="1659" ht="12" customHeight="1" x14ac:dyDescent="0.25"/>
    <row r="1660" ht="12" customHeight="1" x14ac:dyDescent="0.25"/>
    <row r="1661" ht="12" customHeight="1" x14ac:dyDescent="0.25"/>
    <row r="1662" ht="12" customHeight="1" x14ac:dyDescent="0.25"/>
    <row r="1663" ht="12" customHeight="1" x14ac:dyDescent="0.25"/>
    <row r="1664" ht="12" customHeight="1" x14ac:dyDescent="0.25"/>
    <row r="1665" ht="12" customHeight="1" x14ac:dyDescent="0.25"/>
    <row r="1666" ht="12" customHeight="1" x14ac:dyDescent="0.25"/>
    <row r="1667" ht="12" customHeight="1" x14ac:dyDescent="0.25"/>
    <row r="1668" ht="12" customHeight="1" x14ac:dyDescent="0.25"/>
    <row r="1669" ht="12" customHeight="1" x14ac:dyDescent="0.25"/>
    <row r="1670" ht="12" customHeight="1" x14ac:dyDescent="0.25"/>
    <row r="1671" ht="12" customHeight="1" x14ac:dyDescent="0.25"/>
    <row r="1672" ht="12" customHeight="1" x14ac:dyDescent="0.25"/>
    <row r="1673" ht="12" customHeight="1" x14ac:dyDescent="0.25"/>
    <row r="1674" ht="12" customHeight="1" x14ac:dyDescent="0.25"/>
    <row r="1675" ht="12" customHeight="1" x14ac:dyDescent="0.25"/>
    <row r="1676" ht="12" customHeight="1" x14ac:dyDescent="0.25"/>
    <row r="1677" ht="12" customHeight="1" x14ac:dyDescent="0.25"/>
    <row r="1678" ht="12" customHeight="1" x14ac:dyDescent="0.25"/>
    <row r="1679" ht="12" customHeight="1" x14ac:dyDescent="0.25"/>
    <row r="1680" ht="12" customHeight="1" x14ac:dyDescent="0.25"/>
    <row r="1681" ht="12" customHeight="1" x14ac:dyDescent="0.25"/>
    <row r="1682" ht="12" customHeight="1" x14ac:dyDescent="0.25"/>
    <row r="1683" ht="12" customHeight="1" x14ac:dyDescent="0.25"/>
    <row r="1684" ht="12" customHeight="1" x14ac:dyDescent="0.25"/>
    <row r="1685" ht="12" customHeight="1" x14ac:dyDescent="0.25"/>
    <row r="1686" ht="12" customHeight="1" x14ac:dyDescent="0.25"/>
    <row r="1687" ht="12" customHeight="1" x14ac:dyDescent="0.25"/>
    <row r="1688" ht="12" customHeight="1" x14ac:dyDescent="0.25"/>
    <row r="1689" ht="12" customHeight="1" x14ac:dyDescent="0.25"/>
    <row r="1690" ht="12" customHeight="1" x14ac:dyDescent="0.25"/>
    <row r="1691" ht="12" customHeight="1" x14ac:dyDescent="0.25"/>
    <row r="1692" ht="12" customHeight="1" x14ac:dyDescent="0.25"/>
    <row r="1693" ht="12" customHeight="1" x14ac:dyDescent="0.25"/>
    <row r="1694" ht="12" customHeight="1" x14ac:dyDescent="0.25"/>
    <row r="1695" ht="12" customHeight="1" x14ac:dyDescent="0.25"/>
    <row r="1696" ht="12" customHeight="1" x14ac:dyDescent="0.25"/>
    <row r="1697" ht="12" customHeight="1" x14ac:dyDescent="0.25"/>
    <row r="1698" ht="12" customHeight="1" x14ac:dyDescent="0.25"/>
    <row r="1699" ht="12" customHeight="1" x14ac:dyDescent="0.25"/>
    <row r="1700" ht="12" customHeight="1" x14ac:dyDescent="0.25"/>
    <row r="1701" ht="12" customHeight="1" x14ac:dyDescent="0.25"/>
    <row r="1702" ht="12" customHeight="1" x14ac:dyDescent="0.25"/>
    <row r="1703" ht="12" customHeight="1" x14ac:dyDescent="0.25"/>
    <row r="1704" ht="12" customHeight="1" x14ac:dyDescent="0.25"/>
    <row r="1705" ht="12" customHeight="1" x14ac:dyDescent="0.25"/>
    <row r="1706" ht="12" customHeight="1" x14ac:dyDescent="0.25"/>
    <row r="1707" ht="12" customHeight="1" x14ac:dyDescent="0.25"/>
    <row r="1708" ht="12" customHeight="1" x14ac:dyDescent="0.25"/>
    <row r="1709" ht="12" customHeight="1" x14ac:dyDescent="0.25"/>
    <row r="1710" ht="12" customHeight="1" x14ac:dyDescent="0.25"/>
    <row r="1711" ht="12" customHeight="1" x14ac:dyDescent="0.25"/>
    <row r="1712" ht="12" customHeight="1" x14ac:dyDescent="0.25"/>
    <row r="1713" ht="12" customHeight="1" x14ac:dyDescent="0.25"/>
    <row r="1714" ht="12" customHeight="1" x14ac:dyDescent="0.25"/>
    <row r="1715" ht="12" customHeight="1" x14ac:dyDescent="0.25"/>
    <row r="1716" ht="12" customHeight="1" x14ac:dyDescent="0.25"/>
    <row r="1717" ht="12" customHeight="1" x14ac:dyDescent="0.25"/>
    <row r="1718" ht="12" customHeight="1" x14ac:dyDescent="0.25"/>
    <row r="1719" ht="12" customHeight="1" x14ac:dyDescent="0.25"/>
    <row r="1720" ht="12" customHeight="1" x14ac:dyDescent="0.25"/>
    <row r="1721" ht="12" customHeight="1" x14ac:dyDescent="0.25"/>
    <row r="1722" ht="12" customHeight="1" x14ac:dyDescent="0.25"/>
    <row r="1723" ht="12" customHeight="1" x14ac:dyDescent="0.25"/>
    <row r="1724" ht="12" customHeight="1" x14ac:dyDescent="0.25"/>
    <row r="1725" ht="12" customHeight="1" x14ac:dyDescent="0.25"/>
    <row r="1726" ht="12" customHeight="1" x14ac:dyDescent="0.25"/>
    <row r="1727" ht="12" customHeight="1" x14ac:dyDescent="0.25"/>
    <row r="1728" ht="12" customHeight="1" x14ac:dyDescent="0.25"/>
    <row r="1729" ht="12" customHeight="1" x14ac:dyDescent="0.25"/>
    <row r="1730" ht="12" customHeight="1" x14ac:dyDescent="0.25"/>
    <row r="1731" ht="12" customHeight="1" x14ac:dyDescent="0.25"/>
    <row r="1732" ht="12" customHeight="1" x14ac:dyDescent="0.25"/>
    <row r="1733" ht="12" customHeight="1" x14ac:dyDescent="0.25"/>
    <row r="1734" ht="12" customHeight="1" x14ac:dyDescent="0.25"/>
    <row r="1735" ht="12" customHeight="1" x14ac:dyDescent="0.25"/>
    <row r="1736" ht="12" customHeight="1" x14ac:dyDescent="0.25"/>
    <row r="1737" ht="12" customHeight="1" x14ac:dyDescent="0.25"/>
    <row r="1738" ht="12" customHeight="1" x14ac:dyDescent="0.25"/>
    <row r="1739" ht="12" customHeight="1" x14ac:dyDescent="0.25"/>
    <row r="1740" ht="12" customHeight="1" x14ac:dyDescent="0.25"/>
    <row r="1741" ht="12" customHeight="1" x14ac:dyDescent="0.25"/>
    <row r="1742" ht="12" customHeight="1" x14ac:dyDescent="0.25"/>
    <row r="1743" ht="12" customHeight="1" x14ac:dyDescent="0.25"/>
    <row r="1744" ht="12" customHeight="1" x14ac:dyDescent="0.25"/>
    <row r="1745" ht="12" customHeight="1" x14ac:dyDescent="0.25"/>
    <row r="1746" ht="12" customHeight="1" x14ac:dyDescent="0.25"/>
    <row r="1747" ht="12" customHeight="1" x14ac:dyDescent="0.25"/>
    <row r="1748" ht="12" customHeight="1" x14ac:dyDescent="0.25"/>
    <row r="1749" ht="12" customHeight="1" x14ac:dyDescent="0.25"/>
    <row r="1750" ht="12" customHeight="1" x14ac:dyDescent="0.25"/>
    <row r="1751" ht="12" customHeight="1" x14ac:dyDescent="0.25"/>
    <row r="1752" ht="12" customHeight="1" x14ac:dyDescent="0.25"/>
    <row r="1753" ht="12" customHeight="1" x14ac:dyDescent="0.25"/>
    <row r="1754" ht="12" customHeight="1" x14ac:dyDescent="0.25"/>
    <row r="1755" ht="12" customHeight="1" x14ac:dyDescent="0.25"/>
    <row r="1756" ht="12" customHeight="1" x14ac:dyDescent="0.25"/>
    <row r="1757" ht="12" customHeight="1" x14ac:dyDescent="0.25"/>
    <row r="1758" ht="12" customHeight="1" x14ac:dyDescent="0.25"/>
    <row r="1759" ht="12" customHeight="1" x14ac:dyDescent="0.25"/>
    <row r="1760" ht="12" customHeight="1" x14ac:dyDescent="0.25"/>
    <row r="1761" ht="12" customHeight="1" x14ac:dyDescent="0.25"/>
    <row r="1762" ht="12" customHeight="1" x14ac:dyDescent="0.25"/>
    <row r="1763" ht="12" customHeight="1" x14ac:dyDescent="0.25"/>
    <row r="1764" ht="12" customHeight="1" x14ac:dyDescent="0.25"/>
    <row r="1765" ht="12" customHeight="1" x14ac:dyDescent="0.25"/>
    <row r="1766" ht="12" customHeight="1" x14ac:dyDescent="0.25"/>
    <row r="1767" ht="12" customHeight="1" x14ac:dyDescent="0.25"/>
    <row r="1768" ht="12" customHeight="1" x14ac:dyDescent="0.25"/>
    <row r="1769" ht="12" customHeight="1" x14ac:dyDescent="0.25"/>
    <row r="1770" ht="12" customHeight="1" x14ac:dyDescent="0.25"/>
    <row r="1771" ht="12" customHeight="1" x14ac:dyDescent="0.25"/>
    <row r="1772" ht="12" customHeight="1" x14ac:dyDescent="0.25"/>
    <row r="1773" ht="12" customHeight="1" x14ac:dyDescent="0.25"/>
    <row r="1774" ht="12" customHeight="1" x14ac:dyDescent="0.25"/>
    <row r="1775" ht="12" customHeight="1" x14ac:dyDescent="0.25"/>
    <row r="1776" ht="12" customHeight="1" x14ac:dyDescent="0.25"/>
    <row r="1777" ht="12" customHeight="1" x14ac:dyDescent="0.25"/>
    <row r="1778" ht="12" customHeight="1" x14ac:dyDescent="0.25"/>
    <row r="1779" ht="12" customHeight="1" x14ac:dyDescent="0.25"/>
    <row r="1780" ht="12" customHeight="1" x14ac:dyDescent="0.25"/>
    <row r="1781" ht="12" customHeight="1" x14ac:dyDescent="0.25"/>
    <row r="1782" ht="12" customHeight="1" x14ac:dyDescent="0.25"/>
    <row r="1783" ht="12" customHeight="1" x14ac:dyDescent="0.25"/>
    <row r="1784" ht="12" customHeight="1" x14ac:dyDescent="0.25"/>
    <row r="1785" ht="12" customHeight="1" x14ac:dyDescent="0.25"/>
    <row r="1786" ht="12" customHeight="1" x14ac:dyDescent="0.25"/>
    <row r="1787" ht="12" customHeight="1" x14ac:dyDescent="0.25"/>
    <row r="1788" ht="12" customHeight="1" x14ac:dyDescent="0.25"/>
    <row r="1789" ht="12" customHeight="1" x14ac:dyDescent="0.25"/>
    <row r="1790" ht="12" customHeight="1" x14ac:dyDescent="0.25"/>
    <row r="1791" ht="12" customHeight="1" x14ac:dyDescent="0.25"/>
    <row r="1792" ht="12" customHeight="1" x14ac:dyDescent="0.25"/>
    <row r="1793" ht="12" customHeight="1" x14ac:dyDescent="0.25"/>
    <row r="1794" ht="12" customHeight="1" x14ac:dyDescent="0.25"/>
    <row r="1795" ht="12" customHeight="1" x14ac:dyDescent="0.25"/>
    <row r="1796" ht="12" customHeight="1" x14ac:dyDescent="0.25"/>
    <row r="1797" ht="12" customHeight="1" x14ac:dyDescent="0.25"/>
    <row r="1798" ht="12" customHeight="1" x14ac:dyDescent="0.25"/>
    <row r="1799" ht="12" customHeight="1" x14ac:dyDescent="0.25"/>
    <row r="1800" ht="12" customHeight="1" x14ac:dyDescent="0.25"/>
    <row r="1801" ht="12" customHeight="1" x14ac:dyDescent="0.25"/>
    <row r="1802" ht="12" customHeight="1" x14ac:dyDescent="0.25"/>
    <row r="1803" ht="12" customHeight="1" x14ac:dyDescent="0.25"/>
    <row r="1804" ht="12" customHeight="1" x14ac:dyDescent="0.25"/>
    <row r="1805" ht="12" customHeight="1" x14ac:dyDescent="0.25"/>
    <row r="1806" ht="12" customHeight="1" x14ac:dyDescent="0.25"/>
    <row r="1807" ht="12" customHeight="1" x14ac:dyDescent="0.25"/>
    <row r="1808" ht="12" customHeight="1" x14ac:dyDescent="0.25"/>
    <row r="1809" ht="12" customHeight="1" x14ac:dyDescent="0.25"/>
    <row r="1810" ht="12" customHeight="1" x14ac:dyDescent="0.25"/>
    <row r="1811" ht="12" customHeight="1" x14ac:dyDescent="0.25"/>
    <row r="1812" ht="12" customHeight="1" x14ac:dyDescent="0.25"/>
    <row r="1813" ht="12" customHeight="1" x14ac:dyDescent="0.25"/>
    <row r="1814" ht="12" customHeight="1" x14ac:dyDescent="0.25"/>
    <row r="1815" ht="12" customHeight="1" x14ac:dyDescent="0.25"/>
    <row r="1816" ht="12" customHeight="1" x14ac:dyDescent="0.25"/>
    <row r="1817" ht="12" customHeight="1" x14ac:dyDescent="0.25"/>
    <row r="1818" ht="12" customHeight="1" x14ac:dyDescent="0.25"/>
    <row r="1819" ht="12" customHeight="1" x14ac:dyDescent="0.25"/>
    <row r="1820" ht="12" customHeight="1" x14ac:dyDescent="0.25"/>
    <row r="1821" ht="12" customHeight="1" x14ac:dyDescent="0.25"/>
    <row r="1822" ht="12" customHeight="1" x14ac:dyDescent="0.25"/>
    <row r="1823" ht="12" customHeight="1" x14ac:dyDescent="0.25"/>
    <row r="1824" ht="12" customHeight="1" x14ac:dyDescent="0.25"/>
    <row r="1825" ht="12" customHeight="1" x14ac:dyDescent="0.25"/>
    <row r="1826" ht="12" customHeight="1" x14ac:dyDescent="0.25"/>
    <row r="1827" ht="12" customHeight="1" x14ac:dyDescent="0.25"/>
    <row r="1828" ht="12" customHeight="1" x14ac:dyDescent="0.25"/>
    <row r="1829" ht="12" customHeight="1" x14ac:dyDescent="0.25"/>
    <row r="1830" ht="12" customHeight="1" x14ac:dyDescent="0.25"/>
    <row r="1831" ht="12" customHeight="1" x14ac:dyDescent="0.25"/>
    <row r="1832" ht="12" customHeight="1" x14ac:dyDescent="0.25"/>
    <row r="1833" ht="12" customHeight="1" x14ac:dyDescent="0.25"/>
    <row r="1834" ht="12" customHeight="1" x14ac:dyDescent="0.25"/>
    <row r="1835" ht="12" customHeight="1" x14ac:dyDescent="0.25"/>
    <row r="1836" ht="12" customHeight="1" x14ac:dyDescent="0.25"/>
    <row r="1837" ht="12" customHeight="1" x14ac:dyDescent="0.25"/>
    <row r="1838" ht="12" customHeight="1" x14ac:dyDescent="0.25"/>
    <row r="1839" ht="12" customHeight="1" x14ac:dyDescent="0.25"/>
    <row r="1840" ht="12" customHeight="1" x14ac:dyDescent="0.25"/>
    <row r="1841" ht="12" customHeight="1" x14ac:dyDescent="0.25"/>
    <row r="1842" ht="12" customHeight="1" x14ac:dyDescent="0.25"/>
    <row r="1843" ht="12" customHeight="1" x14ac:dyDescent="0.25"/>
    <row r="1844" ht="12" customHeight="1" x14ac:dyDescent="0.25"/>
    <row r="1845" ht="12" customHeight="1" x14ac:dyDescent="0.25"/>
    <row r="1846" ht="12" customHeight="1" x14ac:dyDescent="0.25"/>
    <row r="1847" ht="12" customHeight="1" x14ac:dyDescent="0.25"/>
    <row r="1848" ht="12" customHeight="1" x14ac:dyDescent="0.25"/>
    <row r="1849" ht="12" customHeight="1" x14ac:dyDescent="0.25"/>
    <row r="1850" ht="12" customHeight="1" x14ac:dyDescent="0.25"/>
    <row r="1851" ht="12" customHeight="1" x14ac:dyDescent="0.25"/>
    <row r="1852" ht="12" customHeight="1" x14ac:dyDescent="0.25"/>
    <row r="1853" ht="12" customHeight="1" x14ac:dyDescent="0.25"/>
    <row r="1854" ht="12" customHeight="1" x14ac:dyDescent="0.25"/>
    <row r="1855" ht="12" customHeight="1" x14ac:dyDescent="0.25"/>
    <row r="1856" ht="12" customHeight="1" x14ac:dyDescent="0.25"/>
    <row r="1857" ht="12" customHeight="1" x14ac:dyDescent="0.25"/>
    <row r="1858" ht="12" customHeight="1" x14ac:dyDescent="0.25"/>
    <row r="1859" ht="12" customHeight="1" x14ac:dyDescent="0.25"/>
    <row r="1860" ht="12" customHeight="1" x14ac:dyDescent="0.25"/>
    <row r="1861" ht="12" customHeight="1" x14ac:dyDescent="0.25"/>
    <row r="1862" ht="12" customHeight="1" x14ac:dyDescent="0.25"/>
    <row r="1863" ht="12" customHeight="1" x14ac:dyDescent="0.25"/>
    <row r="1864" ht="12" customHeight="1" x14ac:dyDescent="0.25"/>
    <row r="1865" ht="12" customHeight="1" x14ac:dyDescent="0.25"/>
    <row r="1866" ht="12" customHeight="1" x14ac:dyDescent="0.25"/>
    <row r="1867" ht="12" customHeight="1" x14ac:dyDescent="0.25"/>
    <row r="1868" ht="12" customHeight="1" x14ac:dyDescent="0.25"/>
    <row r="1869" ht="12" customHeight="1" x14ac:dyDescent="0.25"/>
    <row r="1870" ht="12" customHeight="1" x14ac:dyDescent="0.25"/>
    <row r="1871" ht="12" customHeight="1" x14ac:dyDescent="0.25"/>
    <row r="1872" ht="12" customHeight="1" x14ac:dyDescent="0.25"/>
    <row r="1873" ht="12" customHeight="1" x14ac:dyDescent="0.25"/>
    <row r="1874" ht="12" customHeight="1" x14ac:dyDescent="0.25"/>
    <row r="1875" ht="12" customHeight="1" x14ac:dyDescent="0.25"/>
    <row r="1876" ht="12" customHeight="1" x14ac:dyDescent="0.25"/>
    <row r="1877" ht="12" customHeight="1" x14ac:dyDescent="0.25"/>
    <row r="1878" ht="12" customHeight="1" x14ac:dyDescent="0.25"/>
    <row r="1879" ht="12" customHeight="1" x14ac:dyDescent="0.25"/>
    <row r="1880" ht="12" customHeight="1" x14ac:dyDescent="0.25"/>
    <row r="1881" ht="12" customHeight="1" x14ac:dyDescent="0.25"/>
    <row r="1882" ht="12" customHeight="1" x14ac:dyDescent="0.25"/>
    <row r="1883" ht="12" customHeight="1" x14ac:dyDescent="0.25"/>
    <row r="1884" ht="12" customHeight="1" x14ac:dyDescent="0.25"/>
    <row r="1885" ht="12" customHeight="1" x14ac:dyDescent="0.25"/>
    <row r="1886" ht="12" customHeight="1" x14ac:dyDescent="0.25"/>
    <row r="1887" ht="12" customHeight="1" x14ac:dyDescent="0.25"/>
    <row r="1888" ht="12" customHeight="1" x14ac:dyDescent="0.25"/>
    <row r="1889" ht="12" customHeight="1" x14ac:dyDescent="0.25"/>
    <row r="1890" ht="12" customHeight="1" x14ac:dyDescent="0.25"/>
    <row r="1891" ht="12" customHeight="1" x14ac:dyDescent="0.25"/>
    <row r="1892" ht="12" customHeight="1" x14ac:dyDescent="0.25"/>
    <row r="1893" ht="12" customHeight="1" x14ac:dyDescent="0.25"/>
    <row r="1894" ht="12" customHeight="1" x14ac:dyDescent="0.25"/>
    <row r="1895" ht="12" customHeight="1" x14ac:dyDescent="0.25"/>
    <row r="1896" ht="12" customHeight="1" x14ac:dyDescent="0.25"/>
    <row r="1897" ht="12" customHeight="1" x14ac:dyDescent="0.25"/>
    <row r="1898" ht="12" customHeight="1" x14ac:dyDescent="0.25"/>
    <row r="1899" ht="12" customHeight="1" x14ac:dyDescent="0.25"/>
    <row r="1900" ht="12" customHeight="1" x14ac:dyDescent="0.25"/>
    <row r="1901" ht="12" customHeight="1" x14ac:dyDescent="0.25"/>
    <row r="1902" ht="12" customHeight="1" x14ac:dyDescent="0.25"/>
    <row r="1903" ht="12" customHeight="1" x14ac:dyDescent="0.25"/>
    <row r="1904" ht="12" customHeight="1" x14ac:dyDescent="0.25"/>
    <row r="1905" ht="12" customHeight="1" x14ac:dyDescent="0.25"/>
    <row r="1906" ht="12" customHeight="1" x14ac:dyDescent="0.25"/>
    <row r="1907" ht="12" customHeight="1" x14ac:dyDescent="0.25"/>
    <row r="1908" ht="12" customHeight="1" x14ac:dyDescent="0.25"/>
    <row r="1909" ht="12" customHeight="1" x14ac:dyDescent="0.25"/>
    <row r="1910" ht="12" customHeight="1" x14ac:dyDescent="0.25"/>
    <row r="1911" ht="12" customHeight="1" x14ac:dyDescent="0.25"/>
    <row r="1912" ht="12" customHeight="1" x14ac:dyDescent="0.25"/>
    <row r="1913" ht="12" customHeight="1" x14ac:dyDescent="0.25"/>
    <row r="1914" ht="12" customHeight="1" x14ac:dyDescent="0.25"/>
    <row r="1915" ht="12" customHeight="1" x14ac:dyDescent="0.25"/>
    <row r="1916" ht="12" customHeight="1" x14ac:dyDescent="0.25"/>
    <row r="1917" ht="12" customHeight="1" x14ac:dyDescent="0.25"/>
    <row r="1918" ht="12" customHeight="1" x14ac:dyDescent="0.25"/>
    <row r="1919" ht="12" customHeight="1" x14ac:dyDescent="0.25"/>
    <row r="1920" ht="12" customHeight="1" x14ac:dyDescent="0.25"/>
    <row r="1921" ht="12" customHeight="1" x14ac:dyDescent="0.25"/>
    <row r="1922" ht="12" customHeight="1" x14ac:dyDescent="0.25"/>
    <row r="1923" ht="12" customHeight="1" x14ac:dyDescent="0.25"/>
    <row r="1924" ht="12" customHeight="1" x14ac:dyDescent="0.25"/>
    <row r="1925" ht="12" customHeight="1" x14ac:dyDescent="0.25"/>
    <row r="1926" ht="12" customHeight="1" x14ac:dyDescent="0.25"/>
    <row r="1927" ht="12" customHeight="1" x14ac:dyDescent="0.25"/>
    <row r="1928" ht="12" customHeight="1" x14ac:dyDescent="0.25"/>
    <row r="1929" ht="12" customHeight="1" x14ac:dyDescent="0.25"/>
    <row r="1930" ht="12" customHeight="1" x14ac:dyDescent="0.25"/>
    <row r="1931" ht="12" customHeight="1" x14ac:dyDescent="0.25"/>
    <row r="1932" ht="12" customHeight="1" x14ac:dyDescent="0.25"/>
    <row r="1933" ht="12" customHeight="1" x14ac:dyDescent="0.25"/>
    <row r="1934" ht="12" customHeight="1" x14ac:dyDescent="0.25"/>
    <row r="1935" ht="12" customHeight="1" x14ac:dyDescent="0.25"/>
    <row r="1936" ht="12" customHeight="1" x14ac:dyDescent="0.25"/>
    <row r="1937" ht="12" customHeight="1" x14ac:dyDescent="0.25"/>
    <row r="1938" ht="12" customHeight="1" x14ac:dyDescent="0.25"/>
    <row r="1939" ht="12" customHeight="1" x14ac:dyDescent="0.25"/>
    <row r="1940" ht="12" customHeight="1" x14ac:dyDescent="0.25"/>
    <row r="1941" ht="12" customHeight="1" x14ac:dyDescent="0.25"/>
    <row r="1942" ht="12" customHeight="1" x14ac:dyDescent="0.25"/>
    <row r="1943" ht="12" customHeight="1" x14ac:dyDescent="0.25"/>
    <row r="1944" ht="12" customHeight="1" x14ac:dyDescent="0.25"/>
    <row r="1945" ht="12" customHeight="1" x14ac:dyDescent="0.25"/>
    <row r="1946" ht="12" customHeight="1" x14ac:dyDescent="0.25"/>
    <row r="1947" ht="12" customHeight="1" x14ac:dyDescent="0.25"/>
    <row r="1948" ht="12" customHeight="1" x14ac:dyDescent="0.25"/>
    <row r="1949" ht="12" customHeight="1" x14ac:dyDescent="0.25"/>
    <row r="1950" ht="12" customHeight="1" x14ac:dyDescent="0.25"/>
    <row r="1951" ht="12" customHeight="1" x14ac:dyDescent="0.25"/>
    <row r="1952" ht="12" customHeight="1" x14ac:dyDescent="0.25"/>
    <row r="1953" ht="12" customHeight="1" x14ac:dyDescent="0.25"/>
    <row r="1954" ht="12" customHeight="1" x14ac:dyDescent="0.25"/>
    <row r="1955" ht="12" customHeight="1" x14ac:dyDescent="0.25"/>
    <row r="1956" ht="12" customHeight="1" x14ac:dyDescent="0.25"/>
    <row r="1957" ht="12" customHeight="1" x14ac:dyDescent="0.25"/>
    <row r="1958" ht="12" customHeight="1" x14ac:dyDescent="0.25"/>
    <row r="1959" ht="12" customHeight="1" x14ac:dyDescent="0.25"/>
    <row r="1960" ht="12" customHeight="1" x14ac:dyDescent="0.25"/>
    <row r="1961" ht="12" customHeight="1" x14ac:dyDescent="0.25"/>
    <row r="1962" ht="12" customHeight="1" x14ac:dyDescent="0.25"/>
    <row r="1963" ht="12" customHeight="1" x14ac:dyDescent="0.25"/>
    <row r="1964" ht="12" customHeight="1" x14ac:dyDescent="0.25"/>
    <row r="1965" ht="12" customHeight="1" x14ac:dyDescent="0.25"/>
    <row r="1966" ht="12" customHeight="1" x14ac:dyDescent="0.25"/>
    <row r="1967" ht="12" customHeight="1" x14ac:dyDescent="0.25"/>
    <row r="1968" ht="12" customHeight="1" x14ac:dyDescent="0.25"/>
    <row r="1969" ht="12" customHeight="1" x14ac:dyDescent="0.25"/>
    <row r="1970" ht="12" customHeight="1" x14ac:dyDescent="0.25"/>
    <row r="1971" ht="12" customHeight="1" x14ac:dyDescent="0.25"/>
    <row r="1972" ht="12" customHeight="1" x14ac:dyDescent="0.25"/>
    <row r="1973" ht="12" customHeight="1" x14ac:dyDescent="0.25"/>
    <row r="1974" ht="12" customHeight="1" x14ac:dyDescent="0.25"/>
    <row r="1975" ht="12" customHeight="1" x14ac:dyDescent="0.25"/>
    <row r="1976" ht="12" customHeight="1" x14ac:dyDescent="0.25"/>
    <row r="1977" ht="12" customHeight="1" x14ac:dyDescent="0.25"/>
    <row r="1978" ht="12" customHeight="1" x14ac:dyDescent="0.25"/>
    <row r="1979" ht="12" customHeight="1" x14ac:dyDescent="0.25"/>
    <row r="1980" ht="12" customHeight="1" x14ac:dyDescent="0.25"/>
    <row r="1981" ht="12" customHeight="1" x14ac:dyDescent="0.25"/>
    <row r="1982" ht="12" customHeight="1" x14ac:dyDescent="0.25"/>
    <row r="1983" ht="12" customHeight="1" x14ac:dyDescent="0.25"/>
    <row r="1984" ht="12" customHeight="1" x14ac:dyDescent="0.25"/>
    <row r="1985" ht="12" customHeight="1" x14ac:dyDescent="0.25"/>
    <row r="1986" ht="12" customHeight="1" x14ac:dyDescent="0.25"/>
    <row r="1987" ht="12" customHeight="1" x14ac:dyDescent="0.25"/>
    <row r="1988" ht="12" customHeight="1" x14ac:dyDescent="0.25"/>
    <row r="1989" ht="12" customHeight="1" x14ac:dyDescent="0.25"/>
    <row r="1990" ht="12" customHeight="1" x14ac:dyDescent="0.25"/>
    <row r="1991" ht="12" customHeight="1" x14ac:dyDescent="0.25"/>
    <row r="1992" ht="12" customHeight="1" x14ac:dyDescent="0.25"/>
    <row r="1993" ht="12" customHeight="1" x14ac:dyDescent="0.25"/>
    <row r="1994" ht="12" customHeight="1" x14ac:dyDescent="0.25"/>
    <row r="1995" ht="12" customHeight="1" x14ac:dyDescent="0.25"/>
    <row r="1996" ht="12" customHeight="1" x14ac:dyDescent="0.25"/>
    <row r="1997" ht="12" customHeight="1" x14ac:dyDescent="0.25"/>
    <row r="1998" ht="12" customHeight="1" x14ac:dyDescent="0.25"/>
    <row r="1999" ht="12" customHeight="1" x14ac:dyDescent="0.25"/>
    <row r="2000" ht="12" customHeight="1" x14ac:dyDescent="0.25"/>
    <row r="2001" ht="12" customHeight="1" x14ac:dyDescent="0.25"/>
    <row r="2002" ht="12" customHeight="1" x14ac:dyDescent="0.25"/>
    <row r="2003" ht="12" customHeight="1" x14ac:dyDescent="0.25"/>
    <row r="2004" ht="12" customHeight="1" x14ac:dyDescent="0.25"/>
    <row r="2005" ht="12" customHeight="1" x14ac:dyDescent="0.25"/>
    <row r="2006" ht="12" customHeight="1" x14ac:dyDescent="0.25"/>
    <row r="2007" ht="12" customHeight="1" x14ac:dyDescent="0.25"/>
    <row r="2008" ht="12" customHeight="1" x14ac:dyDescent="0.25"/>
    <row r="2009" ht="12" customHeight="1" x14ac:dyDescent="0.25"/>
    <row r="2010" ht="12" customHeight="1" x14ac:dyDescent="0.25"/>
    <row r="2011" ht="12" customHeight="1" x14ac:dyDescent="0.25"/>
    <row r="2012" ht="12" customHeight="1" x14ac:dyDescent="0.25"/>
    <row r="2013" ht="12" customHeight="1" x14ac:dyDescent="0.25"/>
    <row r="2014" ht="12" customHeight="1" x14ac:dyDescent="0.25"/>
    <row r="2015" ht="12" customHeight="1" x14ac:dyDescent="0.25"/>
    <row r="2016" ht="12" customHeight="1" x14ac:dyDescent="0.25"/>
    <row r="2017" ht="12" customHeight="1" x14ac:dyDescent="0.25"/>
    <row r="2018" ht="12" customHeight="1" x14ac:dyDescent="0.25"/>
    <row r="2019" ht="12" customHeight="1" x14ac:dyDescent="0.25"/>
    <row r="2020" ht="12" customHeight="1" x14ac:dyDescent="0.25"/>
    <row r="2021" ht="12" customHeight="1" x14ac:dyDescent="0.25"/>
    <row r="2022" ht="12" customHeight="1" x14ac:dyDescent="0.25"/>
    <row r="2023" ht="12" customHeight="1" x14ac:dyDescent="0.25"/>
    <row r="2024" ht="12" customHeight="1" x14ac:dyDescent="0.25"/>
    <row r="2025" ht="12" customHeight="1" x14ac:dyDescent="0.25"/>
    <row r="2026" ht="12" customHeight="1" x14ac:dyDescent="0.25"/>
    <row r="2027" ht="12" customHeight="1" x14ac:dyDescent="0.25"/>
    <row r="2028" ht="12" customHeight="1" x14ac:dyDescent="0.25"/>
    <row r="2029" ht="12" customHeight="1" x14ac:dyDescent="0.25"/>
    <row r="2030" ht="12" customHeight="1" x14ac:dyDescent="0.25"/>
    <row r="2031" ht="12" customHeight="1" x14ac:dyDescent="0.25"/>
    <row r="2032" ht="12" customHeight="1" x14ac:dyDescent="0.25"/>
    <row r="2033" ht="12" customHeight="1" x14ac:dyDescent="0.25"/>
    <row r="2034" ht="12" customHeight="1" x14ac:dyDescent="0.25"/>
    <row r="2035" ht="12" customHeight="1" x14ac:dyDescent="0.25"/>
    <row r="2036" ht="12" customHeight="1" x14ac:dyDescent="0.25"/>
    <row r="2037" ht="12" customHeight="1" x14ac:dyDescent="0.25"/>
    <row r="2038" ht="12" customHeight="1" x14ac:dyDescent="0.25"/>
    <row r="2039" ht="12" customHeight="1" x14ac:dyDescent="0.25"/>
    <row r="2040" ht="12" customHeight="1" x14ac:dyDescent="0.25"/>
    <row r="2041" ht="12" customHeight="1" x14ac:dyDescent="0.25"/>
    <row r="2042" ht="12" customHeight="1" x14ac:dyDescent="0.25"/>
    <row r="2043" ht="12" customHeight="1" x14ac:dyDescent="0.25"/>
    <row r="2044" ht="12" customHeight="1" x14ac:dyDescent="0.25"/>
    <row r="2045" ht="12" customHeight="1" x14ac:dyDescent="0.25"/>
    <row r="2046" ht="12" customHeight="1" x14ac:dyDescent="0.25"/>
    <row r="2047" ht="12" customHeight="1" x14ac:dyDescent="0.25"/>
    <row r="2048" ht="12" customHeight="1" x14ac:dyDescent="0.25"/>
    <row r="2049" ht="12" customHeight="1" x14ac:dyDescent="0.25"/>
    <row r="2050" ht="12" customHeight="1" x14ac:dyDescent="0.25"/>
    <row r="2051" ht="12" customHeight="1" x14ac:dyDescent="0.25"/>
    <row r="2052" ht="12" customHeight="1" x14ac:dyDescent="0.25"/>
    <row r="2053" ht="12" customHeight="1" x14ac:dyDescent="0.25"/>
    <row r="2054" ht="12" customHeight="1" x14ac:dyDescent="0.25"/>
    <row r="2055" ht="12" customHeight="1" x14ac:dyDescent="0.25"/>
    <row r="2056" ht="12" customHeight="1" x14ac:dyDescent="0.25"/>
    <row r="2057" ht="12" customHeight="1" x14ac:dyDescent="0.25"/>
    <row r="2058" ht="12" customHeight="1" x14ac:dyDescent="0.25"/>
    <row r="2059" ht="12" customHeight="1" x14ac:dyDescent="0.25"/>
    <row r="2060" ht="12" customHeight="1" x14ac:dyDescent="0.25"/>
    <row r="2061" ht="12" customHeight="1" x14ac:dyDescent="0.25"/>
    <row r="2062" ht="12" customHeight="1" x14ac:dyDescent="0.25"/>
    <row r="2063" ht="12" customHeight="1" x14ac:dyDescent="0.25"/>
    <row r="2064" ht="12" customHeight="1" x14ac:dyDescent="0.25"/>
    <row r="2065" ht="12" customHeight="1" x14ac:dyDescent="0.25"/>
    <row r="2066" ht="12" customHeight="1" x14ac:dyDescent="0.25"/>
    <row r="2067" ht="12" customHeight="1" x14ac:dyDescent="0.25"/>
    <row r="2068" ht="12" customHeight="1" x14ac:dyDescent="0.25"/>
    <row r="2069" ht="12" customHeight="1" x14ac:dyDescent="0.25"/>
    <row r="2070" ht="12" customHeight="1" x14ac:dyDescent="0.25"/>
    <row r="2071" ht="12" customHeight="1" x14ac:dyDescent="0.25"/>
    <row r="2072" ht="12" customHeight="1" x14ac:dyDescent="0.25"/>
    <row r="2073" ht="12" customHeight="1" x14ac:dyDescent="0.25"/>
    <row r="2074" ht="12" customHeight="1" x14ac:dyDescent="0.25"/>
    <row r="2075" ht="12" customHeight="1" x14ac:dyDescent="0.25"/>
    <row r="2076" ht="12" customHeight="1" x14ac:dyDescent="0.25"/>
    <row r="2077" ht="12" customHeight="1" x14ac:dyDescent="0.25"/>
    <row r="2078" ht="12" customHeight="1" x14ac:dyDescent="0.25"/>
    <row r="2079" ht="12" customHeight="1" x14ac:dyDescent="0.25"/>
    <row r="2080" ht="12" customHeight="1" x14ac:dyDescent="0.25"/>
    <row r="2081" ht="12" customHeight="1" x14ac:dyDescent="0.25"/>
    <row r="2082" ht="12" customHeight="1" x14ac:dyDescent="0.25"/>
    <row r="2083" ht="12" customHeight="1" x14ac:dyDescent="0.25"/>
    <row r="2084" ht="12" customHeight="1" x14ac:dyDescent="0.25"/>
    <row r="2085" ht="12" customHeight="1" x14ac:dyDescent="0.25"/>
    <row r="2086" ht="12" customHeight="1" x14ac:dyDescent="0.25"/>
    <row r="2087" ht="12" customHeight="1" x14ac:dyDescent="0.25"/>
    <row r="2088" ht="12" customHeight="1" x14ac:dyDescent="0.25"/>
    <row r="2089" ht="12" customHeight="1" x14ac:dyDescent="0.25"/>
    <row r="2090" ht="12" customHeight="1" x14ac:dyDescent="0.25"/>
    <row r="2091" ht="12" customHeight="1" x14ac:dyDescent="0.25"/>
    <row r="2092" ht="12" customHeight="1" x14ac:dyDescent="0.25"/>
    <row r="2093" ht="12" customHeight="1" x14ac:dyDescent="0.25"/>
    <row r="2094" ht="12" customHeight="1" x14ac:dyDescent="0.25"/>
    <row r="2095" ht="12" customHeight="1" x14ac:dyDescent="0.25"/>
    <row r="2096" ht="12" customHeight="1" x14ac:dyDescent="0.25"/>
    <row r="2097" ht="12" customHeight="1" x14ac:dyDescent="0.25"/>
    <row r="2098" ht="12" customHeight="1" x14ac:dyDescent="0.25"/>
    <row r="2099" ht="12" customHeight="1" x14ac:dyDescent="0.25"/>
    <row r="2100" ht="12" customHeight="1" x14ac:dyDescent="0.25"/>
    <row r="2101" ht="12" customHeight="1" x14ac:dyDescent="0.25"/>
    <row r="2102" ht="12" customHeight="1" x14ac:dyDescent="0.25"/>
    <row r="2103" ht="12" customHeight="1" x14ac:dyDescent="0.25"/>
    <row r="2104" ht="12" customHeight="1" x14ac:dyDescent="0.25"/>
    <row r="2105" ht="12" customHeight="1" x14ac:dyDescent="0.25"/>
    <row r="2106" ht="12" customHeight="1" x14ac:dyDescent="0.25"/>
    <row r="2107" ht="12" customHeight="1" x14ac:dyDescent="0.25"/>
    <row r="2108" ht="12" customHeight="1" x14ac:dyDescent="0.25"/>
    <row r="2109" ht="12" customHeight="1" x14ac:dyDescent="0.25"/>
    <row r="2110" ht="12" customHeight="1" x14ac:dyDescent="0.25"/>
    <row r="2111" ht="12" customHeight="1" x14ac:dyDescent="0.25"/>
    <row r="2112" ht="12" customHeight="1" x14ac:dyDescent="0.25"/>
    <row r="2113" ht="12" customHeight="1" x14ac:dyDescent="0.25"/>
    <row r="2114" ht="12" customHeight="1" x14ac:dyDescent="0.25"/>
    <row r="2115" ht="12" customHeight="1" x14ac:dyDescent="0.25"/>
    <row r="2116" ht="12" customHeight="1" x14ac:dyDescent="0.25"/>
    <row r="2117" ht="12" customHeight="1" x14ac:dyDescent="0.25"/>
    <row r="2118" ht="12" customHeight="1" x14ac:dyDescent="0.25"/>
    <row r="2119" ht="12" customHeight="1" x14ac:dyDescent="0.25"/>
    <row r="2120" ht="12" customHeight="1" x14ac:dyDescent="0.25"/>
    <row r="2121" ht="12" customHeight="1" x14ac:dyDescent="0.25"/>
    <row r="2122" ht="12" customHeight="1" x14ac:dyDescent="0.25"/>
    <row r="2123" ht="12" customHeight="1" x14ac:dyDescent="0.25"/>
    <row r="2124" ht="12" customHeight="1" x14ac:dyDescent="0.25"/>
    <row r="2125" ht="12" customHeight="1" x14ac:dyDescent="0.25"/>
    <row r="2126" ht="12" customHeight="1" x14ac:dyDescent="0.25"/>
    <row r="2127" ht="12" customHeight="1" x14ac:dyDescent="0.25"/>
    <row r="2128" ht="12" customHeight="1" x14ac:dyDescent="0.25"/>
    <row r="2129" ht="12" customHeight="1" x14ac:dyDescent="0.25"/>
    <row r="2130" ht="12" customHeight="1" x14ac:dyDescent="0.25"/>
    <row r="2131" ht="12" customHeight="1" x14ac:dyDescent="0.25"/>
    <row r="2132" ht="12" customHeight="1" x14ac:dyDescent="0.25"/>
    <row r="2133" ht="12" customHeight="1" x14ac:dyDescent="0.25"/>
    <row r="2134" ht="12" customHeight="1" x14ac:dyDescent="0.25"/>
    <row r="2135" ht="12" customHeight="1" x14ac:dyDescent="0.25"/>
    <row r="2136" ht="12" customHeight="1" x14ac:dyDescent="0.25"/>
    <row r="2137" ht="12" customHeight="1" x14ac:dyDescent="0.25"/>
    <row r="2138" ht="12" customHeight="1" x14ac:dyDescent="0.25"/>
    <row r="2139" ht="12" customHeight="1" x14ac:dyDescent="0.25"/>
    <row r="2140" ht="12" customHeight="1" x14ac:dyDescent="0.25"/>
    <row r="2141" ht="12" customHeight="1" x14ac:dyDescent="0.25"/>
    <row r="2142" ht="12" customHeight="1" x14ac:dyDescent="0.25"/>
    <row r="2143" ht="12" customHeight="1" x14ac:dyDescent="0.25"/>
    <row r="2144" ht="12" customHeight="1" x14ac:dyDescent="0.25"/>
    <row r="2145" ht="12" customHeight="1" x14ac:dyDescent="0.25"/>
    <row r="2146" ht="12" customHeight="1" x14ac:dyDescent="0.25"/>
    <row r="2147" ht="12" customHeight="1" x14ac:dyDescent="0.25"/>
    <row r="2148" ht="12" customHeight="1" x14ac:dyDescent="0.25"/>
    <row r="2149" ht="12" customHeight="1" x14ac:dyDescent="0.25"/>
    <row r="2150" ht="12" customHeight="1" x14ac:dyDescent="0.25"/>
    <row r="2151" ht="12" customHeight="1" x14ac:dyDescent="0.25"/>
    <row r="2152" ht="12" customHeight="1" x14ac:dyDescent="0.25"/>
    <row r="2153" ht="12" customHeight="1" x14ac:dyDescent="0.25"/>
    <row r="2154" ht="12" customHeight="1" x14ac:dyDescent="0.25"/>
    <row r="2155" ht="12" customHeight="1" x14ac:dyDescent="0.25"/>
    <row r="2156" ht="12" customHeight="1" x14ac:dyDescent="0.25"/>
    <row r="2157" ht="12" customHeight="1" x14ac:dyDescent="0.25"/>
    <row r="2158" ht="12" customHeight="1" x14ac:dyDescent="0.25"/>
    <row r="2159" ht="12" customHeight="1" x14ac:dyDescent="0.25"/>
    <row r="2160" ht="12" customHeight="1" x14ac:dyDescent="0.25"/>
    <row r="2161" ht="12" customHeight="1" x14ac:dyDescent="0.25"/>
    <row r="2162" ht="12" customHeight="1" x14ac:dyDescent="0.25"/>
    <row r="2163" ht="12" customHeight="1" x14ac:dyDescent="0.25"/>
    <row r="2164" ht="12" customHeight="1" x14ac:dyDescent="0.25"/>
    <row r="2165" ht="12" customHeight="1" x14ac:dyDescent="0.25"/>
    <row r="2166" ht="12" customHeight="1" x14ac:dyDescent="0.25"/>
    <row r="2167" ht="12" customHeight="1" x14ac:dyDescent="0.25"/>
    <row r="2168" ht="12" customHeight="1" x14ac:dyDescent="0.25"/>
    <row r="2169" ht="12" customHeight="1" x14ac:dyDescent="0.25"/>
    <row r="2170" ht="12" customHeight="1" x14ac:dyDescent="0.25"/>
    <row r="2171" ht="12" customHeight="1" x14ac:dyDescent="0.25"/>
    <row r="2172" ht="12" customHeight="1" x14ac:dyDescent="0.25"/>
    <row r="2173" ht="12" customHeight="1" x14ac:dyDescent="0.25"/>
    <row r="2174" ht="12" customHeight="1" x14ac:dyDescent="0.25"/>
    <row r="2175" ht="12" customHeight="1" x14ac:dyDescent="0.25"/>
    <row r="2176" ht="12" customHeight="1" x14ac:dyDescent="0.25"/>
    <row r="2177" ht="12" customHeight="1" x14ac:dyDescent="0.25"/>
    <row r="2178" ht="12" customHeight="1" x14ac:dyDescent="0.25"/>
    <row r="2179" ht="12" customHeight="1" x14ac:dyDescent="0.25"/>
    <row r="2180" ht="12" customHeight="1" x14ac:dyDescent="0.25"/>
    <row r="2181" ht="12" customHeight="1" x14ac:dyDescent="0.25"/>
    <row r="2182" ht="12" customHeight="1" x14ac:dyDescent="0.25"/>
    <row r="2183" ht="12" customHeight="1" x14ac:dyDescent="0.25"/>
    <row r="2184" ht="12" customHeight="1" x14ac:dyDescent="0.25"/>
    <row r="2185" ht="12" customHeight="1" x14ac:dyDescent="0.25"/>
    <row r="2186" ht="12" customHeight="1" x14ac:dyDescent="0.25"/>
    <row r="2187" ht="12" customHeight="1" x14ac:dyDescent="0.25"/>
    <row r="2188" ht="12" customHeight="1" x14ac:dyDescent="0.25"/>
    <row r="2189" ht="12" customHeight="1" x14ac:dyDescent="0.25"/>
    <row r="2190" ht="12" customHeight="1" x14ac:dyDescent="0.25"/>
    <row r="2191" ht="12" customHeight="1" x14ac:dyDescent="0.25"/>
    <row r="2192" ht="12" customHeight="1" x14ac:dyDescent="0.25"/>
    <row r="2193" ht="12" customHeight="1" x14ac:dyDescent="0.25"/>
    <row r="2194" ht="12" customHeight="1" x14ac:dyDescent="0.25"/>
    <row r="2195" ht="12" customHeight="1" x14ac:dyDescent="0.25"/>
    <row r="2196" ht="12" customHeight="1" x14ac:dyDescent="0.25"/>
    <row r="2197" ht="12" customHeight="1" x14ac:dyDescent="0.25"/>
    <row r="2198" ht="12" customHeight="1" x14ac:dyDescent="0.25"/>
    <row r="2199" ht="12" customHeight="1" x14ac:dyDescent="0.25"/>
    <row r="2200" ht="12" customHeight="1" x14ac:dyDescent="0.25"/>
    <row r="2201" ht="12" customHeight="1" x14ac:dyDescent="0.25"/>
    <row r="2202" ht="12" customHeight="1" x14ac:dyDescent="0.25"/>
    <row r="2203" ht="12" customHeight="1" x14ac:dyDescent="0.25"/>
    <row r="2204" ht="12" customHeight="1" x14ac:dyDescent="0.25"/>
    <row r="2205" ht="12" customHeight="1" x14ac:dyDescent="0.25"/>
    <row r="2206" ht="12" customHeight="1" x14ac:dyDescent="0.25"/>
    <row r="2207" ht="12" customHeight="1" x14ac:dyDescent="0.25"/>
    <row r="2208" ht="12" customHeight="1" x14ac:dyDescent="0.25"/>
    <row r="2209" ht="12" customHeight="1" x14ac:dyDescent="0.25"/>
    <row r="2210" ht="12" customHeight="1" x14ac:dyDescent="0.25"/>
    <row r="2211" ht="12" customHeight="1" x14ac:dyDescent="0.25"/>
    <row r="2212" ht="12" customHeight="1" x14ac:dyDescent="0.25"/>
    <row r="2213" ht="12" customHeight="1" x14ac:dyDescent="0.25"/>
    <row r="2214" ht="12" customHeight="1" x14ac:dyDescent="0.25"/>
    <row r="2215" ht="12" customHeight="1" x14ac:dyDescent="0.25"/>
    <row r="2216" ht="12" customHeight="1" x14ac:dyDescent="0.25"/>
    <row r="2217" ht="12" customHeight="1" x14ac:dyDescent="0.25"/>
    <row r="2218" ht="12" customHeight="1" x14ac:dyDescent="0.25"/>
    <row r="2219" ht="12" customHeight="1" x14ac:dyDescent="0.25"/>
    <row r="2220" ht="12" customHeight="1" x14ac:dyDescent="0.25"/>
    <row r="2221" ht="12" customHeight="1" x14ac:dyDescent="0.25"/>
    <row r="2222" ht="12" customHeight="1" x14ac:dyDescent="0.25"/>
    <row r="2223" ht="12" customHeight="1" x14ac:dyDescent="0.25"/>
    <row r="2224" ht="12" customHeight="1" x14ac:dyDescent="0.25"/>
    <row r="2225" ht="12" customHeight="1" x14ac:dyDescent="0.25"/>
    <row r="2226" ht="12" customHeight="1" x14ac:dyDescent="0.25"/>
    <row r="2227" ht="12" customHeight="1" x14ac:dyDescent="0.25"/>
    <row r="2228" ht="12" customHeight="1" x14ac:dyDescent="0.25"/>
    <row r="2229" ht="12" customHeight="1" x14ac:dyDescent="0.25"/>
    <row r="2230" ht="12" customHeight="1" x14ac:dyDescent="0.25"/>
    <row r="2231" ht="12" customHeight="1" x14ac:dyDescent="0.25"/>
    <row r="2232" ht="12" customHeight="1" x14ac:dyDescent="0.25"/>
    <row r="2233" ht="12" customHeight="1" x14ac:dyDescent="0.25"/>
    <row r="2234" ht="12" customHeight="1" x14ac:dyDescent="0.25"/>
    <row r="2235" ht="12" customHeight="1" x14ac:dyDescent="0.25"/>
    <row r="2236" ht="12" customHeight="1" x14ac:dyDescent="0.25"/>
    <row r="2237" ht="12" customHeight="1" x14ac:dyDescent="0.25"/>
    <row r="2238" ht="12" customHeight="1" x14ac:dyDescent="0.25"/>
    <row r="2239" ht="12" customHeight="1" x14ac:dyDescent="0.25"/>
    <row r="2240" ht="12" customHeight="1" x14ac:dyDescent="0.25"/>
    <row r="2241" ht="12" customHeight="1" x14ac:dyDescent="0.25"/>
    <row r="2242" ht="12" customHeight="1" x14ac:dyDescent="0.25"/>
    <row r="2243" ht="12" customHeight="1" x14ac:dyDescent="0.25"/>
    <row r="2244" ht="12" customHeight="1" x14ac:dyDescent="0.25"/>
    <row r="2245" ht="12" customHeight="1" x14ac:dyDescent="0.25"/>
    <row r="2246" ht="12" customHeight="1" x14ac:dyDescent="0.25"/>
    <row r="2247" ht="12" customHeight="1" x14ac:dyDescent="0.25"/>
    <row r="2248" ht="12" customHeight="1" x14ac:dyDescent="0.25"/>
    <row r="2249" ht="12" customHeight="1" x14ac:dyDescent="0.25"/>
    <row r="2250" ht="12" customHeight="1" x14ac:dyDescent="0.25"/>
    <row r="2251" ht="12" customHeight="1" x14ac:dyDescent="0.25"/>
    <row r="2252" ht="12" customHeight="1" x14ac:dyDescent="0.25"/>
    <row r="2253" ht="12" customHeight="1" x14ac:dyDescent="0.25"/>
    <row r="2254" ht="12" customHeight="1" x14ac:dyDescent="0.25"/>
    <row r="2255" ht="12" customHeight="1" x14ac:dyDescent="0.25"/>
    <row r="2256" ht="12" customHeight="1" x14ac:dyDescent="0.25"/>
    <row r="2257" ht="12" customHeight="1" x14ac:dyDescent="0.25"/>
    <row r="2258" ht="12" customHeight="1" x14ac:dyDescent="0.25"/>
    <row r="2259" ht="12" customHeight="1" x14ac:dyDescent="0.25"/>
    <row r="2260" ht="12" customHeight="1" x14ac:dyDescent="0.25"/>
    <row r="2261" ht="12" customHeight="1" x14ac:dyDescent="0.25"/>
    <row r="2262" ht="12" customHeight="1" x14ac:dyDescent="0.25"/>
    <row r="2263" ht="12" customHeight="1" x14ac:dyDescent="0.25"/>
    <row r="2264" ht="12" customHeight="1" x14ac:dyDescent="0.25"/>
    <row r="2265" ht="12" customHeight="1" x14ac:dyDescent="0.25"/>
    <row r="2266" ht="12" customHeight="1" x14ac:dyDescent="0.25"/>
    <row r="2267" ht="12" customHeight="1" x14ac:dyDescent="0.25"/>
    <row r="2268" ht="12" customHeight="1" x14ac:dyDescent="0.25"/>
    <row r="2269" ht="12" customHeight="1" x14ac:dyDescent="0.25"/>
    <row r="2270" ht="12" customHeight="1" x14ac:dyDescent="0.25"/>
    <row r="2271" ht="12" customHeight="1" x14ac:dyDescent="0.25"/>
    <row r="2272" ht="12" customHeight="1" x14ac:dyDescent="0.25"/>
    <row r="2273" ht="12" customHeight="1" x14ac:dyDescent="0.25"/>
    <row r="2274" ht="12" customHeight="1" x14ac:dyDescent="0.25"/>
    <row r="2275" ht="12" customHeight="1" x14ac:dyDescent="0.25"/>
    <row r="2276" ht="12" customHeight="1" x14ac:dyDescent="0.25"/>
    <row r="2277" ht="12" customHeight="1" x14ac:dyDescent="0.25"/>
    <row r="2278" ht="12" customHeight="1" x14ac:dyDescent="0.25"/>
    <row r="2279" ht="12" customHeight="1" x14ac:dyDescent="0.25"/>
    <row r="2280" ht="12" customHeight="1" x14ac:dyDescent="0.25"/>
    <row r="2281" ht="12" customHeight="1" x14ac:dyDescent="0.25"/>
    <row r="2282" ht="12" customHeight="1" x14ac:dyDescent="0.25"/>
    <row r="2283" ht="12" customHeight="1" x14ac:dyDescent="0.25"/>
    <row r="2284" ht="12" customHeight="1" x14ac:dyDescent="0.25"/>
    <row r="2285" ht="12" customHeight="1" x14ac:dyDescent="0.25"/>
    <row r="2286" ht="12" customHeight="1" x14ac:dyDescent="0.25"/>
    <row r="2287" ht="12" customHeight="1" x14ac:dyDescent="0.25"/>
    <row r="2288" ht="12" customHeight="1" x14ac:dyDescent="0.25"/>
    <row r="2289" ht="12" customHeight="1" x14ac:dyDescent="0.25"/>
    <row r="2290" ht="12" customHeight="1" x14ac:dyDescent="0.25"/>
    <row r="2291" ht="12" customHeight="1" x14ac:dyDescent="0.25"/>
    <row r="2292" ht="12" customHeight="1" x14ac:dyDescent="0.25"/>
    <row r="2293" ht="12" customHeight="1" x14ac:dyDescent="0.25"/>
    <row r="2294" ht="12" customHeight="1" x14ac:dyDescent="0.25"/>
    <row r="2295" ht="12" customHeight="1" x14ac:dyDescent="0.25"/>
    <row r="2296" ht="12" customHeight="1" x14ac:dyDescent="0.25"/>
    <row r="2297" ht="12" customHeight="1" x14ac:dyDescent="0.25"/>
    <row r="2298" ht="12" customHeight="1" x14ac:dyDescent="0.25"/>
    <row r="2299" ht="12" customHeight="1" x14ac:dyDescent="0.25"/>
    <row r="2300" ht="12" customHeight="1" x14ac:dyDescent="0.25"/>
    <row r="2301" ht="12" customHeight="1" x14ac:dyDescent="0.25"/>
    <row r="2302" ht="12" customHeight="1" x14ac:dyDescent="0.25"/>
    <row r="2303" ht="12" customHeight="1" x14ac:dyDescent="0.25"/>
    <row r="2304" ht="12" customHeight="1" x14ac:dyDescent="0.25"/>
    <row r="2305" ht="12" customHeight="1" x14ac:dyDescent="0.25"/>
    <row r="2306" ht="12" customHeight="1" x14ac:dyDescent="0.25"/>
    <row r="2307" ht="12" customHeight="1" x14ac:dyDescent="0.25"/>
    <row r="2308" ht="12" customHeight="1" x14ac:dyDescent="0.25"/>
    <row r="2309" ht="12" customHeight="1" x14ac:dyDescent="0.25"/>
    <row r="2310" ht="12" customHeight="1" x14ac:dyDescent="0.25"/>
    <row r="2311" ht="12" customHeight="1" x14ac:dyDescent="0.25"/>
    <row r="2312" ht="12" customHeight="1" x14ac:dyDescent="0.25"/>
    <row r="2313" ht="12" customHeight="1" x14ac:dyDescent="0.25"/>
    <row r="2314" ht="12" customHeight="1" x14ac:dyDescent="0.25"/>
    <row r="2315" ht="12" customHeight="1" x14ac:dyDescent="0.25"/>
    <row r="2316" ht="12" customHeight="1" x14ac:dyDescent="0.25"/>
    <row r="2317" ht="12" customHeight="1" x14ac:dyDescent="0.25"/>
    <row r="2318" ht="12" customHeight="1" x14ac:dyDescent="0.25"/>
    <row r="2319" ht="12" customHeight="1" x14ac:dyDescent="0.25"/>
    <row r="2320" ht="12" customHeight="1" x14ac:dyDescent="0.25"/>
    <row r="2321" ht="12" customHeight="1" x14ac:dyDescent="0.25"/>
    <row r="2322" ht="12" customHeight="1" x14ac:dyDescent="0.25"/>
    <row r="2323" ht="12" customHeight="1" x14ac:dyDescent="0.25"/>
    <row r="2324" ht="12" customHeight="1" x14ac:dyDescent="0.25"/>
    <row r="2325" ht="12" customHeight="1" x14ac:dyDescent="0.25"/>
    <row r="2326" ht="12" customHeight="1" x14ac:dyDescent="0.25"/>
    <row r="2327" ht="12" customHeight="1" x14ac:dyDescent="0.25"/>
    <row r="2328" ht="12" customHeight="1" x14ac:dyDescent="0.25"/>
    <row r="2329" ht="12" customHeight="1" x14ac:dyDescent="0.25"/>
    <row r="2330" ht="12" customHeight="1" x14ac:dyDescent="0.25"/>
    <row r="2331" ht="12" customHeight="1" x14ac:dyDescent="0.25"/>
    <row r="2332" ht="12" customHeight="1" x14ac:dyDescent="0.25"/>
    <row r="2333" ht="12" customHeight="1" x14ac:dyDescent="0.25"/>
    <row r="2334" ht="12" customHeight="1" x14ac:dyDescent="0.25"/>
    <row r="2335" ht="12" customHeight="1" x14ac:dyDescent="0.25"/>
    <row r="2336" ht="12" customHeight="1" x14ac:dyDescent="0.25"/>
    <row r="2337" ht="12" customHeight="1" x14ac:dyDescent="0.25"/>
    <row r="2338" ht="12" customHeight="1" x14ac:dyDescent="0.25"/>
    <row r="2339" ht="12" customHeight="1" x14ac:dyDescent="0.25"/>
    <row r="2340" ht="12" customHeight="1" x14ac:dyDescent="0.25"/>
    <row r="2341" ht="12" customHeight="1" x14ac:dyDescent="0.25"/>
    <row r="2342" ht="12" customHeight="1" x14ac:dyDescent="0.25"/>
    <row r="2343" ht="12" customHeight="1" x14ac:dyDescent="0.25"/>
    <row r="2344" ht="12" customHeight="1" x14ac:dyDescent="0.25"/>
    <row r="2345" ht="12" customHeight="1" x14ac:dyDescent="0.25"/>
    <row r="2346" ht="12" customHeight="1" x14ac:dyDescent="0.25"/>
    <row r="2347" ht="12" customHeight="1" x14ac:dyDescent="0.25"/>
    <row r="2348" ht="12" customHeight="1" x14ac:dyDescent="0.25"/>
    <row r="2349" ht="12" customHeight="1" x14ac:dyDescent="0.25"/>
    <row r="2350" ht="12" customHeight="1" x14ac:dyDescent="0.25"/>
    <row r="2351" ht="12" customHeight="1" x14ac:dyDescent="0.25"/>
    <row r="2352" ht="12" customHeight="1" x14ac:dyDescent="0.25"/>
    <row r="2353" ht="12" customHeight="1" x14ac:dyDescent="0.25"/>
    <row r="2354" ht="12" customHeight="1" x14ac:dyDescent="0.25"/>
    <row r="2355" ht="12" customHeight="1" x14ac:dyDescent="0.25"/>
    <row r="2356" ht="12" customHeight="1" x14ac:dyDescent="0.25"/>
    <row r="2357" ht="12" customHeight="1" x14ac:dyDescent="0.25"/>
    <row r="2358" ht="12" customHeight="1" x14ac:dyDescent="0.25"/>
    <row r="2359" ht="12" customHeight="1" x14ac:dyDescent="0.25"/>
    <row r="2360" ht="12" customHeight="1" x14ac:dyDescent="0.25"/>
    <row r="2361" ht="12" customHeight="1" x14ac:dyDescent="0.25"/>
    <row r="2362" ht="12" customHeight="1" x14ac:dyDescent="0.25"/>
    <row r="2363" ht="12" customHeight="1" x14ac:dyDescent="0.25"/>
    <row r="2364" ht="12" customHeight="1" x14ac:dyDescent="0.25"/>
    <row r="2365" ht="12" customHeight="1" x14ac:dyDescent="0.25"/>
    <row r="2366" ht="12" customHeight="1" x14ac:dyDescent="0.25"/>
    <row r="2367" ht="12" customHeight="1" x14ac:dyDescent="0.25"/>
    <row r="2368" ht="12" customHeight="1" x14ac:dyDescent="0.25"/>
    <row r="2369" ht="12" customHeight="1" x14ac:dyDescent="0.25"/>
    <row r="2370" ht="12" customHeight="1" x14ac:dyDescent="0.25"/>
    <row r="2371" ht="12" customHeight="1" x14ac:dyDescent="0.25"/>
    <row r="2372" ht="12" customHeight="1" x14ac:dyDescent="0.25"/>
    <row r="2373" ht="12" customHeight="1" x14ac:dyDescent="0.25"/>
    <row r="2374" ht="12" customHeight="1" x14ac:dyDescent="0.25"/>
    <row r="2375" ht="12" customHeight="1" x14ac:dyDescent="0.25"/>
    <row r="2376" ht="12" customHeight="1" x14ac:dyDescent="0.25"/>
    <row r="2377" ht="12" customHeight="1" x14ac:dyDescent="0.25"/>
    <row r="2378" ht="12" customHeight="1" x14ac:dyDescent="0.25"/>
    <row r="2379" ht="12" customHeight="1" x14ac:dyDescent="0.25"/>
    <row r="2380" ht="12" customHeight="1" x14ac:dyDescent="0.25"/>
    <row r="2381" ht="12" customHeight="1" x14ac:dyDescent="0.25"/>
    <row r="2382" ht="12" customHeight="1" x14ac:dyDescent="0.25"/>
    <row r="2383" ht="12" customHeight="1" x14ac:dyDescent="0.25"/>
    <row r="2384" ht="12" customHeight="1" x14ac:dyDescent="0.25"/>
    <row r="2385" ht="12" customHeight="1" x14ac:dyDescent="0.25"/>
    <row r="2386" ht="12" customHeight="1" x14ac:dyDescent="0.25"/>
    <row r="2387" ht="12" customHeight="1" x14ac:dyDescent="0.25"/>
    <row r="2388" ht="12" customHeight="1" x14ac:dyDescent="0.25"/>
    <row r="2389" ht="12" customHeight="1" x14ac:dyDescent="0.25"/>
    <row r="2390" ht="12" customHeight="1" x14ac:dyDescent="0.25"/>
    <row r="2391" ht="12" customHeight="1" x14ac:dyDescent="0.25"/>
    <row r="2392" ht="12" customHeight="1" x14ac:dyDescent="0.25"/>
    <row r="2393" ht="12" customHeight="1" x14ac:dyDescent="0.25"/>
    <row r="2394" ht="12" customHeight="1" x14ac:dyDescent="0.25"/>
    <row r="2395" ht="12" customHeight="1" x14ac:dyDescent="0.25"/>
    <row r="2396" ht="12" customHeight="1" x14ac:dyDescent="0.25"/>
    <row r="2397" ht="12" customHeight="1" x14ac:dyDescent="0.25"/>
    <row r="2398" ht="12" customHeight="1" x14ac:dyDescent="0.25"/>
    <row r="2399" ht="12" customHeight="1" x14ac:dyDescent="0.25"/>
    <row r="2400" ht="12" customHeight="1" x14ac:dyDescent="0.25"/>
    <row r="2401" ht="12" customHeight="1" x14ac:dyDescent="0.25"/>
    <row r="2402" ht="12" customHeight="1" x14ac:dyDescent="0.25"/>
    <row r="2403" ht="12" customHeight="1" x14ac:dyDescent="0.25"/>
    <row r="2404" ht="12" customHeight="1" x14ac:dyDescent="0.25"/>
    <row r="2405" ht="12" customHeight="1" x14ac:dyDescent="0.25"/>
    <row r="2406" ht="12" customHeight="1" x14ac:dyDescent="0.25"/>
    <row r="2407" ht="12" customHeight="1" x14ac:dyDescent="0.25"/>
    <row r="2408" ht="12" customHeight="1" x14ac:dyDescent="0.25"/>
    <row r="2409" ht="12" customHeight="1" x14ac:dyDescent="0.25"/>
    <row r="2410" ht="12" customHeight="1" x14ac:dyDescent="0.25"/>
    <row r="2411" ht="12" customHeight="1" x14ac:dyDescent="0.25"/>
    <row r="2412" ht="12" customHeight="1" x14ac:dyDescent="0.25"/>
    <row r="2413" ht="12" customHeight="1" x14ac:dyDescent="0.25"/>
    <row r="2414" ht="12" customHeight="1" x14ac:dyDescent="0.25"/>
    <row r="2415" ht="12" customHeight="1" x14ac:dyDescent="0.25"/>
    <row r="2416" ht="12" customHeight="1" x14ac:dyDescent="0.25"/>
    <row r="2417" ht="12" customHeight="1" x14ac:dyDescent="0.25"/>
    <row r="2418" ht="12" customHeight="1" x14ac:dyDescent="0.25"/>
    <row r="2419" ht="12" customHeight="1" x14ac:dyDescent="0.25"/>
    <row r="2420" ht="12" customHeight="1" x14ac:dyDescent="0.25"/>
    <row r="2421" ht="12" customHeight="1" x14ac:dyDescent="0.25"/>
    <row r="2422" ht="12" customHeight="1" x14ac:dyDescent="0.25"/>
    <row r="2423" ht="12" customHeight="1" x14ac:dyDescent="0.25"/>
    <row r="2424" ht="12" customHeight="1" x14ac:dyDescent="0.25"/>
    <row r="2425" ht="12" customHeight="1" x14ac:dyDescent="0.25"/>
    <row r="2426" ht="12" customHeight="1" x14ac:dyDescent="0.25"/>
    <row r="2427" ht="12" customHeight="1" x14ac:dyDescent="0.25"/>
    <row r="2428" ht="12" customHeight="1" x14ac:dyDescent="0.25"/>
    <row r="2429" ht="12" customHeight="1" x14ac:dyDescent="0.25"/>
    <row r="2430" ht="12" customHeight="1" x14ac:dyDescent="0.25"/>
    <row r="2431" ht="12" customHeight="1" x14ac:dyDescent="0.25"/>
    <row r="2432" ht="12" customHeight="1" x14ac:dyDescent="0.25"/>
    <row r="2433" ht="12" customHeight="1" x14ac:dyDescent="0.25"/>
    <row r="2434" ht="12" customHeight="1" x14ac:dyDescent="0.25"/>
    <row r="2435" ht="12" customHeight="1" x14ac:dyDescent="0.25"/>
    <row r="2436" ht="12" customHeight="1" x14ac:dyDescent="0.25"/>
    <row r="2437" ht="12" customHeight="1" x14ac:dyDescent="0.25"/>
    <row r="2438" ht="12" customHeight="1" x14ac:dyDescent="0.25"/>
    <row r="2439" ht="12" customHeight="1" x14ac:dyDescent="0.25"/>
    <row r="2440" ht="12" customHeight="1" x14ac:dyDescent="0.25"/>
    <row r="2441" ht="12" customHeight="1" x14ac:dyDescent="0.25"/>
    <row r="2442" ht="12" customHeight="1" x14ac:dyDescent="0.25"/>
    <row r="2443" ht="12" customHeight="1" x14ac:dyDescent="0.25"/>
    <row r="2444" ht="12" customHeight="1" x14ac:dyDescent="0.25"/>
    <row r="2445" ht="12" customHeight="1" x14ac:dyDescent="0.25"/>
    <row r="2446" ht="12" customHeight="1" x14ac:dyDescent="0.25"/>
    <row r="2447" ht="12" customHeight="1" x14ac:dyDescent="0.25"/>
    <row r="2448" ht="12" customHeight="1" x14ac:dyDescent="0.25"/>
    <row r="2449" ht="12" customHeight="1" x14ac:dyDescent="0.25"/>
    <row r="2450" ht="12" customHeight="1" x14ac:dyDescent="0.25"/>
    <row r="2451" ht="12" customHeight="1" x14ac:dyDescent="0.25"/>
    <row r="2452" ht="12" customHeight="1" x14ac:dyDescent="0.25"/>
    <row r="2453" ht="12" customHeight="1" x14ac:dyDescent="0.25"/>
    <row r="2454" ht="12" customHeight="1" x14ac:dyDescent="0.25"/>
    <row r="2455" ht="12" customHeight="1" x14ac:dyDescent="0.25"/>
    <row r="2456" ht="12" customHeight="1" x14ac:dyDescent="0.25"/>
    <row r="2457" ht="12" customHeight="1" x14ac:dyDescent="0.25"/>
    <row r="2458" ht="12" customHeight="1" x14ac:dyDescent="0.25"/>
    <row r="2459" ht="12" customHeight="1" x14ac:dyDescent="0.25"/>
    <row r="2460" ht="12" customHeight="1" x14ac:dyDescent="0.25"/>
    <row r="2461" ht="12" customHeight="1" x14ac:dyDescent="0.25"/>
    <row r="2462" ht="12" customHeight="1" x14ac:dyDescent="0.25"/>
    <row r="2463" ht="12" customHeight="1" x14ac:dyDescent="0.25"/>
    <row r="2464" ht="12" customHeight="1" x14ac:dyDescent="0.25"/>
    <row r="2465" ht="12" customHeight="1" x14ac:dyDescent="0.25"/>
    <row r="2466" ht="12" customHeight="1" x14ac:dyDescent="0.25"/>
    <row r="2467" ht="12" customHeight="1" x14ac:dyDescent="0.25"/>
    <row r="2468" ht="12" customHeight="1" x14ac:dyDescent="0.25"/>
    <row r="2469" ht="12" customHeight="1" x14ac:dyDescent="0.25"/>
    <row r="2470" ht="12" customHeight="1" x14ac:dyDescent="0.25"/>
    <row r="2471" ht="12" customHeight="1" x14ac:dyDescent="0.25"/>
    <row r="2472" ht="12" customHeight="1" x14ac:dyDescent="0.25"/>
    <row r="2473" ht="12" customHeight="1" x14ac:dyDescent="0.25"/>
    <row r="2474" ht="12" customHeight="1" x14ac:dyDescent="0.25"/>
    <row r="2475" ht="12" customHeight="1" x14ac:dyDescent="0.25"/>
    <row r="2476" ht="12" customHeight="1" x14ac:dyDescent="0.25"/>
    <row r="2477" ht="12" customHeight="1" x14ac:dyDescent="0.25"/>
    <row r="2478" ht="12" customHeight="1" x14ac:dyDescent="0.25"/>
    <row r="2479" ht="12" customHeight="1" x14ac:dyDescent="0.25"/>
    <row r="2480" ht="12" customHeight="1" x14ac:dyDescent="0.25"/>
    <row r="2481" ht="12" customHeight="1" x14ac:dyDescent="0.25"/>
    <row r="2482" ht="12" customHeight="1" x14ac:dyDescent="0.25"/>
    <row r="2483" ht="12" customHeight="1" x14ac:dyDescent="0.25"/>
    <row r="2484" ht="12" customHeight="1" x14ac:dyDescent="0.25"/>
    <row r="2485" ht="12" customHeight="1" x14ac:dyDescent="0.25"/>
    <row r="2486" ht="12" customHeight="1" x14ac:dyDescent="0.25"/>
    <row r="2487" ht="12" customHeight="1" x14ac:dyDescent="0.25"/>
    <row r="2488" ht="12" customHeight="1" x14ac:dyDescent="0.25"/>
    <row r="2489" ht="12" customHeight="1" x14ac:dyDescent="0.25"/>
    <row r="2490" ht="12" customHeight="1" x14ac:dyDescent="0.25"/>
    <row r="2491" ht="12" customHeight="1" x14ac:dyDescent="0.25"/>
    <row r="2492" ht="12" customHeight="1" x14ac:dyDescent="0.25"/>
    <row r="2493" ht="12" customHeight="1" x14ac:dyDescent="0.25"/>
    <row r="2494" ht="12" customHeight="1" x14ac:dyDescent="0.25"/>
    <row r="2495" ht="12" customHeight="1" x14ac:dyDescent="0.25"/>
    <row r="2496" ht="12" customHeight="1" x14ac:dyDescent="0.25"/>
    <row r="2497" ht="12" customHeight="1" x14ac:dyDescent="0.25"/>
    <row r="2498" ht="12" customHeight="1" x14ac:dyDescent="0.25"/>
    <row r="2499" ht="12" customHeight="1" x14ac:dyDescent="0.25"/>
    <row r="2500" ht="12" customHeight="1" x14ac:dyDescent="0.25"/>
    <row r="2501" ht="12" customHeight="1" x14ac:dyDescent="0.25"/>
    <row r="2502" ht="12" customHeight="1" x14ac:dyDescent="0.25"/>
    <row r="2503" ht="12" customHeight="1" x14ac:dyDescent="0.25"/>
    <row r="2504" ht="12" customHeight="1" x14ac:dyDescent="0.25"/>
    <row r="2505" ht="12" customHeight="1" x14ac:dyDescent="0.25"/>
    <row r="2506" ht="12" customHeight="1" x14ac:dyDescent="0.25"/>
    <row r="2507" ht="12" customHeight="1" x14ac:dyDescent="0.25"/>
    <row r="2508" ht="12" customHeight="1" x14ac:dyDescent="0.25"/>
    <row r="2509" ht="12" customHeight="1" x14ac:dyDescent="0.25"/>
    <row r="2510" ht="12" customHeight="1" x14ac:dyDescent="0.25"/>
    <row r="2511" ht="12" customHeight="1" x14ac:dyDescent="0.25"/>
    <row r="2512" ht="12" customHeight="1" x14ac:dyDescent="0.25"/>
    <row r="2513" ht="12" customHeight="1" x14ac:dyDescent="0.25"/>
    <row r="2514" ht="12" customHeight="1" x14ac:dyDescent="0.25"/>
    <row r="2515" ht="12" customHeight="1" x14ac:dyDescent="0.25"/>
    <row r="2516" ht="12" customHeight="1" x14ac:dyDescent="0.25"/>
    <row r="2517" ht="12" customHeight="1" x14ac:dyDescent="0.25"/>
    <row r="2518" ht="12" customHeight="1" x14ac:dyDescent="0.25"/>
    <row r="2519" ht="12" customHeight="1" x14ac:dyDescent="0.25"/>
    <row r="2520" ht="12" customHeight="1" x14ac:dyDescent="0.25"/>
    <row r="2521" ht="12" customHeight="1" x14ac:dyDescent="0.25"/>
    <row r="2522" ht="12" customHeight="1" x14ac:dyDescent="0.25"/>
    <row r="2523" ht="12" customHeight="1" x14ac:dyDescent="0.25"/>
    <row r="2524" ht="12" customHeight="1" x14ac:dyDescent="0.25"/>
    <row r="2525" ht="12" customHeight="1" x14ac:dyDescent="0.25"/>
    <row r="2526" ht="12" customHeight="1" x14ac:dyDescent="0.25"/>
    <row r="2527" ht="12" customHeight="1" x14ac:dyDescent="0.25"/>
    <row r="2528" ht="12" customHeight="1" x14ac:dyDescent="0.25"/>
    <row r="2529" ht="12" customHeight="1" x14ac:dyDescent="0.25"/>
    <row r="2530" ht="12" customHeight="1" x14ac:dyDescent="0.25"/>
    <row r="2531" ht="12" customHeight="1" x14ac:dyDescent="0.25"/>
    <row r="2532" ht="12" customHeight="1" x14ac:dyDescent="0.25"/>
    <row r="2533" ht="12" customHeight="1" x14ac:dyDescent="0.25"/>
    <row r="2534" ht="12" customHeight="1" x14ac:dyDescent="0.25"/>
    <row r="2535" ht="12" customHeight="1" x14ac:dyDescent="0.25"/>
    <row r="2536" ht="12" customHeight="1" x14ac:dyDescent="0.25"/>
    <row r="2537" ht="12" customHeight="1" x14ac:dyDescent="0.25"/>
    <row r="2538" ht="12" customHeight="1" x14ac:dyDescent="0.25"/>
    <row r="2539" ht="12" customHeight="1" x14ac:dyDescent="0.25"/>
    <row r="2540" ht="12" customHeight="1" x14ac:dyDescent="0.25"/>
    <row r="2541" ht="12" customHeight="1" x14ac:dyDescent="0.25"/>
    <row r="2542" ht="12" customHeight="1" x14ac:dyDescent="0.25"/>
    <row r="2543" ht="12" customHeight="1" x14ac:dyDescent="0.25"/>
    <row r="2544" ht="12" customHeight="1" x14ac:dyDescent="0.25"/>
    <row r="2545" ht="12" customHeight="1" x14ac:dyDescent="0.25"/>
    <row r="2546" ht="12" customHeight="1" x14ac:dyDescent="0.25"/>
    <row r="2547" ht="12" customHeight="1" x14ac:dyDescent="0.25"/>
    <row r="2548" ht="12" customHeight="1" x14ac:dyDescent="0.25"/>
    <row r="2549" ht="12" customHeight="1" x14ac:dyDescent="0.25"/>
    <row r="2550" ht="12" customHeight="1" x14ac:dyDescent="0.25"/>
    <row r="2551" ht="12" customHeight="1" x14ac:dyDescent="0.25"/>
    <row r="2552" ht="12" customHeight="1" x14ac:dyDescent="0.25"/>
    <row r="2553" ht="12" customHeight="1" x14ac:dyDescent="0.25"/>
    <row r="2554" ht="12" customHeight="1" x14ac:dyDescent="0.25"/>
    <row r="2555" ht="12" customHeight="1" x14ac:dyDescent="0.25"/>
    <row r="2556" ht="12" customHeight="1" x14ac:dyDescent="0.25"/>
    <row r="2557" ht="12" customHeight="1" x14ac:dyDescent="0.25"/>
    <row r="2558" ht="12" customHeight="1" x14ac:dyDescent="0.25"/>
    <row r="2559" ht="12" customHeight="1" x14ac:dyDescent="0.25"/>
    <row r="2560" ht="12" customHeight="1" x14ac:dyDescent="0.25"/>
    <row r="2561" ht="12" customHeight="1" x14ac:dyDescent="0.25"/>
    <row r="2562" ht="12" customHeight="1" x14ac:dyDescent="0.25"/>
    <row r="2563" ht="12" customHeight="1" x14ac:dyDescent="0.25"/>
    <row r="2564" ht="12" customHeight="1" x14ac:dyDescent="0.25"/>
    <row r="2565" ht="12" customHeight="1" x14ac:dyDescent="0.25"/>
    <row r="2566" ht="12" customHeight="1" x14ac:dyDescent="0.25"/>
    <row r="2567" ht="12" customHeight="1" x14ac:dyDescent="0.25"/>
    <row r="2568" ht="12" customHeight="1" x14ac:dyDescent="0.25"/>
    <row r="2569" ht="12" customHeight="1" x14ac:dyDescent="0.25"/>
    <row r="2570" ht="12" customHeight="1" x14ac:dyDescent="0.25"/>
    <row r="2571" ht="12" customHeight="1" x14ac:dyDescent="0.25"/>
    <row r="2572" ht="12" customHeight="1" x14ac:dyDescent="0.25"/>
    <row r="2573" ht="12" customHeight="1" x14ac:dyDescent="0.25"/>
    <row r="2574" ht="12" customHeight="1" x14ac:dyDescent="0.25"/>
    <row r="2575" ht="12" customHeight="1" x14ac:dyDescent="0.25"/>
    <row r="2576" ht="12" customHeight="1" x14ac:dyDescent="0.25"/>
    <row r="2577" ht="12" customHeight="1" x14ac:dyDescent="0.25"/>
    <row r="2578" ht="12" customHeight="1" x14ac:dyDescent="0.25"/>
    <row r="2579" ht="12" customHeight="1" x14ac:dyDescent="0.25"/>
    <row r="2580" ht="12" customHeight="1" x14ac:dyDescent="0.25"/>
    <row r="2581" ht="12" customHeight="1" x14ac:dyDescent="0.25"/>
    <row r="2582" ht="12" customHeight="1" x14ac:dyDescent="0.25"/>
    <row r="2583" ht="12" customHeight="1" x14ac:dyDescent="0.25"/>
    <row r="2584" ht="12" customHeight="1" x14ac:dyDescent="0.25"/>
    <row r="2585" ht="12" customHeight="1" x14ac:dyDescent="0.25"/>
    <row r="2586" ht="12" customHeight="1" x14ac:dyDescent="0.25"/>
    <row r="2587" ht="12" customHeight="1" x14ac:dyDescent="0.25"/>
    <row r="2588" ht="12" customHeight="1" x14ac:dyDescent="0.25"/>
    <row r="2589" ht="12" customHeight="1" x14ac:dyDescent="0.25"/>
    <row r="2590" ht="12" customHeight="1" x14ac:dyDescent="0.25"/>
    <row r="2591" ht="12" customHeight="1" x14ac:dyDescent="0.25"/>
    <row r="2592" ht="12" customHeight="1" x14ac:dyDescent="0.25"/>
    <row r="2593" ht="12" customHeight="1" x14ac:dyDescent="0.25"/>
    <row r="2594" ht="12" customHeight="1" x14ac:dyDescent="0.25"/>
    <row r="2595" ht="12" customHeight="1" x14ac:dyDescent="0.25"/>
    <row r="2596" ht="12" customHeight="1" x14ac:dyDescent="0.25"/>
    <row r="2597" ht="12" customHeight="1" x14ac:dyDescent="0.25"/>
    <row r="2598" ht="12" customHeight="1" x14ac:dyDescent="0.25"/>
    <row r="2599" ht="12" customHeight="1" x14ac:dyDescent="0.25"/>
    <row r="2600" ht="12" customHeight="1" x14ac:dyDescent="0.25"/>
    <row r="2601" ht="12" customHeight="1" x14ac:dyDescent="0.25"/>
    <row r="2602" ht="12" customHeight="1" x14ac:dyDescent="0.25"/>
    <row r="2603" ht="12" customHeight="1" x14ac:dyDescent="0.25"/>
    <row r="2604" ht="12" customHeight="1" x14ac:dyDescent="0.25"/>
    <row r="2605" ht="12" customHeight="1" x14ac:dyDescent="0.25"/>
    <row r="2606" ht="12" customHeight="1" x14ac:dyDescent="0.25"/>
    <row r="2607" ht="12" customHeight="1" x14ac:dyDescent="0.25"/>
    <row r="2608" ht="12" customHeight="1" x14ac:dyDescent="0.25"/>
    <row r="2609" ht="12" customHeight="1" x14ac:dyDescent="0.25"/>
    <row r="2610" ht="12" customHeight="1" x14ac:dyDescent="0.25"/>
    <row r="2611" ht="12" customHeight="1" x14ac:dyDescent="0.25"/>
    <row r="2612" ht="12" customHeight="1" x14ac:dyDescent="0.25"/>
    <row r="2613" ht="12" customHeight="1" x14ac:dyDescent="0.25"/>
    <row r="2614" ht="12" customHeight="1" x14ac:dyDescent="0.25"/>
    <row r="2615" ht="12" customHeight="1" x14ac:dyDescent="0.25"/>
    <row r="2616" ht="12" customHeight="1" x14ac:dyDescent="0.25"/>
    <row r="2617" ht="12" customHeight="1" x14ac:dyDescent="0.25"/>
    <row r="2618" ht="12" customHeight="1" x14ac:dyDescent="0.25"/>
    <row r="2619" ht="12" customHeight="1" x14ac:dyDescent="0.25"/>
    <row r="2620" ht="12" customHeight="1" x14ac:dyDescent="0.25"/>
    <row r="2621" ht="12" customHeight="1" x14ac:dyDescent="0.25"/>
    <row r="2622" ht="12" customHeight="1" x14ac:dyDescent="0.25"/>
    <row r="2623" ht="12" customHeight="1" x14ac:dyDescent="0.25"/>
    <row r="2624" ht="12" customHeight="1" x14ac:dyDescent="0.25"/>
    <row r="2625" ht="12" customHeight="1" x14ac:dyDescent="0.25"/>
    <row r="2626" ht="12" customHeight="1" x14ac:dyDescent="0.25"/>
    <row r="2627" ht="12" customHeight="1" x14ac:dyDescent="0.25"/>
    <row r="2628" ht="12" customHeight="1" x14ac:dyDescent="0.25"/>
    <row r="2629" ht="12" customHeight="1" x14ac:dyDescent="0.25"/>
    <row r="2630" ht="12" customHeight="1" x14ac:dyDescent="0.25"/>
    <row r="2631" ht="12" customHeight="1" x14ac:dyDescent="0.25"/>
    <row r="2632" ht="12" customHeight="1" x14ac:dyDescent="0.25"/>
    <row r="2633" ht="12" customHeight="1" x14ac:dyDescent="0.25"/>
    <row r="2634" ht="12" customHeight="1" x14ac:dyDescent="0.25"/>
    <row r="2635" ht="12" customHeight="1" x14ac:dyDescent="0.25"/>
    <row r="2636" ht="12" customHeight="1" x14ac:dyDescent="0.25"/>
    <row r="2637" ht="12" customHeight="1" x14ac:dyDescent="0.25"/>
    <row r="2638" ht="12" customHeight="1" x14ac:dyDescent="0.25"/>
    <row r="2639" ht="12" customHeight="1" x14ac:dyDescent="0.25"/>
    <row r="2640" ht="12" customHeight="1" x14ac:dyDescent="0.25"/>
    <row r="2641" ht="12" customHeight="1" x14ac:dyDescent="0.25"/>
    <row r="2642" ht="12" customHeight="1" x14ac:dyDescent="0.25"/>
    <row r="2643" ht="12" customHeight="1" x14ac:dyDescent="0.25"/>
    <row r="2644" ht="12" customHeight="1" x14ac:dyDescent="0.25"/>
    <row r="2645" ht="12" customHeight="1" x14ac:dyDescent="0.25"/>
    <row r="2646" ht="12" customHeight="1" x14ac:dyDescent="0.25"/>
    <row r="2647" ht="12" customHeight="1" x14ac:dyDescent="0.25"/>
    <row r="2648" ht="12" customHeight="1" x14ac:dyDescent="0.25"/>
    <row r="2649" ht="12" customHeight="1" x14ac:dyDescent="0.25"/>
    <row r="2650" ht="12" customHeight="1" x14ac:dyDescent="0.25"/>
    <row r="2651" ht="12" customHeight="1" x14ac:dyDescent="0.25"/>
    <row r="2652" ht="12" customHeight="1" x14ac:dyDescent="0.25"/>
    <row r="2653" ht="12" customHeight="1" x14ac:dyDescent="0.25"/>
    <row r="2654" ht="12" customHeight="1" x14ac:dyDescent="0.25"/>
    <row r="2655" ht="12" customHeight="1" x14ac:dyDescent="0.25"/>
    <row r="2656" ht="12" customHeight="1" x14ac:dyDescent="0.25"/>
    <row r="2657" ht="12" customHeight="1" x14ac:dyDescent="0.25"/>
    <row r="2658" ht="12" customHeight="1" x14ac:dyDescent="0.25"/>
    <row r="2659" ht="12" customHeight="1" x14ac:dyDescent="0.25"/>
    <row r="2660" ht="12" customHeight="1" x14ac:dyDescent="0.25"/>
    <row r="2661" ht="12" customHeight="1" x14ac:dyDescent="0.25"/>
    <row r="2662" ht="12" customHeight="1" x14ac:dyDescent="0.25"/>
    <row r="2663" ht="12" customHeight="1" x14ac:dyDescent="0.25"/>
    <row r="2664" ht="12" customHeight="1" x14ac:dyDescent="0.25"/>
    <row r="2665" ht="12" customHeight="1" x14ac:dyDescent="0.25"/>
    <row r="2666" ht="12" customHeight="1" x14ac:dyDescent="0.25"/>
    <row r="2667" ht="12" customHeight="1" x14ac:dyDescent="0.25"/>
    <row r="2668" ht="12" customHeight="1" x14ac:dyDescent="0.25"/>
    <row r="2669" ht="12" customHeight="1" x14ac:dyDescent="0.25"/>
    <row r="2670" ht="12" customHeight="1" x14ac:dyDescent="0.25"/>
    <row r="2671" ht="12" customHeight="1" x14ac:dyDescent="0.25"/>
    <row r="2672" ht="12" customHeight="1" x14ac:dyDescent="0.25"/>
    <row r="2673" ht="12" customHeight="1" x14ac:dyDescent="0.25"/>
    <row r="2674" ht="12" customHeight="1" x14ac:dyDescent="0.25"/>
    <row r="2675" ht="12" customHeight="1" x14ac:dyDescent="0.25"/>
    <row r="2676" ht="12" customHeight="1" x14ac:dyDescent="0.25"/>
    <row r="2677" ht="12" customHeight="1" x14ac:dyDescent="0.25"/>
    <row r="2678" ht="12" customHeight="1" x14ac:dyDescent="0.25"/>
    <row r="2679" ht="12" customHeight="1" x14ac:dyDescent="0.25"/>
    <row r="2680" ht="12" customHeight="1" x14ac:dyDescent="0.25"/>
    <row r="2681" ht="12" customHeight="1" x14ac:dyDescent="0.25"/>
    <row r="2682" ht="12" customHeight="1" x14ac:dyDescent="0.25"/>
    <row r="2683" ht="12" customHeight="1" x14ac:dyDescent="0.25"/>
    <row r="2684" ht="12" customHeight="1" x14ac:dyDescent="0.25"/>
    <row r="2685" ht="12" customHeight="1" x14ac:dyDescent="0.25"/>
    <row r="2686" ht="12" customHeight="1" x14ac:dyDescent="0.25"/>
    <row r="2687" ht="12" customHeight="1" x14ac:dyDescent="0.25"/>
    <row r="2688" ht="12" customHeight="1" x14ac:dyDescent="0.25"/>
    <row r="2689" ht="12" customHeight="1" x14ac:dyDescent="0.25"/>
    <row r="2690" ht="12" customHeight="1" x14ac:dyDescent="0.25"/>
    <row r="2691" ht="12" customHeight="1" x14ac:dyDescent="0.25"/>
    <row r="2692" ht="12" customHeight="1" x14ac:dyDescent="0.25"/>
    <row r="2693" ht="12" customHeight="1" x14ac:dyDescent="0.25"/>
    <row r="2694" ht="12" customHeight="1" x14ac:dyDescent="0.25"/>
    <row r="2695" ht="12" customHeight="1" x14ac:dyDescent="0.25"/>
    <row r="2696" ht="12" customHeight="1" x14ac:dyDescent="0.25"/>
    <row r="2697" ht="12" customHeight="1" x14ac:dyDescent="0.25"/>
    <row r="2698" ht="12" customHeight="1" x14ac:dyDescent="0.25"/>
    <row r="2699" ht="12" customHeight="1" x14ac:dyDescent="0.25"/>
    <row r="2700" ht="12" customHeight="1" x14ac:dyDescent="0.25"/>
    <row r="2701" ht="12" customHeight="1" x14ac:dyDescent="0.25"/>
    <row r="2702" ht="12" customHeight="1" x14ac:dyDescent="0.25"/>
    <row r="2703" ht="12" customHeight="1" x14ac:dyDescent="0.25"/>
    <row r="2704" ht="12" customHeight="1" x14ac:dyDescent="0.25"/>
    <row r="2705" ht="12" customHeight="1" x14ac:dyDescent="0.25"/>
    <row r="2706" ht="12" customHeight="1" x14ac:dyDescent="0.25"/>
    <row r="2707" ht="12" customHeight="1" x14ac:dyDescent="0.25"/>
    <row r="2708" ht="12" customHeight="1" x14ac:dyDescent="0.25"/>
    <row r="2709" ht="12" customHeight="1" x14ac:dyDescent="0.25"/>
    <row r="2710" ht="12" customHeight="1" x14ac:dyDescent="0.25"/>
    <row r="2711" ht="12" customHeight="1" x14ac:dyDescent="0.25"/>
    <row r="2712" ht="12" customHeight="1" x14ac:dyDescent="0.25"/>
    <row r="2713" ht="12" customHeight="1" x14ac:dyDescent="0.25"/>
    <row r="2714" ht="12" customHeight="1" x14ac:dyDescent="0.25"/>
    <row r="2715" ht="12" customHeight="1" x14ac:dyDescent="0.25"/>
    <row r="2716" ht="12" customHeight="1" x14ac:dyDescent="0.25"/>
    <row r="2717" ht="12" customHeight="1" x14ac:dyDescent="0.25"/>
    <row r="2718" ht="12" customHeight="1" x14ac:dyDescent="0.25"/>
    <row r="2719" ht="12" customHeight="1" x14ac:dyDescent="0.25"/>
    <row r="2720" ht="12" customHeight="1" x14ac:dyDescent="0.25"/>
    <row r="2721" ht="12" customHeight="1" x14ac:dyDescent="0.25"/>
    <row r="2722" ht="12" customHeight="1" x14ac:dyDescent="0.25"/>
    <row r="2723" ht="12" customHeight="1" x14ac:dyDescent="0.25"/>
    <row r="2724" ht="12" customHeight="1" x14ac:dyDescent="0.25"/>
    <row r="2725" ht="12" customHeight="1" x14ac:dyDescent="0.25"/>
    <row r="2726" ht="12" customHeight="1" x14ac:dyDescent="0.25"/>
    <row r="2727" ht="12" customHeight="1" x14ac:dyDescent="0.25"/>
    <row r="2728" ht="12" customHeight="1" x14ac:dyDescent="0.25"/>
    <row r="2729" ht="12" customHeight="1" x14ac:dyDescent="0.25"/>
    <row r="2730" ht="12" customHeight="1" x14ac:dyDescent="0.25"/>
    <row r="2731" ht="12" customHeight="1" x14ac:dyDescent="0.25"/>
    <row r="2732" ht="12" customHeight="1" x14ac:dyDescent="0.25"/>
    <row r="2733" ht="12" customHeight="1" x14ac:dyDescent="0.25"/>
    <row r="2734" ht="12" customHeight="1" x14ac:dyDescent="0.25"/>
    <row r="2735" ht="12" customHeight="1" x14ac:dyDescent="0.25"/>
    <row r="2736" ht="12" customHeight="1" x14ac:dyDescent="0.25"/>
    <row r="2737" ht="12" customHeight="1" x14ac:dyDescent="0.25"/>
    <row r="2738" ht="12" customHeight="1" x14ac:dyDescent="0.25"/>
    <row r="2739" ht="12" customHeight="1" x14ac:dyDescent="0.25"/>
    <row r="2740" ht="12" customHeight="1" x14ac:dyDescent="0.25"/>
    <row r="2741" ht="12" customHeight="1" x14ac:dyDescent="0.25"/>
    <row r="2742" ht="12" customHeight="1" x14ac:dyDescent="0.25"/>
    <row r="2743" ht="12" customHeight="1" x14ac:dyDescent="0.25"/>
    <row r="2744" ht="12" customHeight="1" x14ac:dyDescent="0.25"/>
    <row r="2745" ht="12" customHeight="1" x14ac:dyDescent="0.25"/>
    <row r="2746" ht="12" customHeight="1" x14ac:dyDescent="0.25"/>
    <row r="2747" ht="12" customHeight="1" x14ac:dyDescent="0.25"/>
    <row r="2748" ht="12" customHeight="1" x14ac:dyDescent="0.25"/>
    <row r="2749" ht="12" customHeight="1" x14ac:dyDescent="0.25"/>
    <row r="2750" ht="12" customHeight="1" x14ac:dyDescent="0.25"/>
    <row r="2751" ht="12" customHeight="1" x14ac:dyDescent="0.25"/>
    <row r="2752" ht="12" customHeight="1" x14ac:dyDescent="0.25"/>
    <row r="2753" ht="12" customHeight="1" x14ac:dyDescent="0.25"/>
    <row r="2754" ht="12" customHeight="1" x14ac:dyDescent="0.25"/>
    <row r="2755" ht="12" customHeight="1" x14ac:dyDescent="0.25"/>
    <row r="2756" ht="12" customHeight="1" x14ac:dyDescent="0.25"/>
    <row r="2757" ht="12" customHeight="1" x14ac:dyDescent="0.25"/>
    <row r="2758" ht="12" customHeight="1" x14ac:dyDescent="0.25"/>
    <row r="2759" ht="12" customHeight="1" x14ac:dyDescent="0.25"/>
    <row r="2760" ht="12" customHeight="1" x14ac:dyDescent="0.25"/>
    <row r="2761" ht="12" customHeight="1" x14ac:dyDescent="0.25"/>
    <row r="2762" ht="12" customHeight="1" x14ac:dyDescent="0.25"/>
    <row r="2763" ht="12" customHeight="1" x14ac:dyDescent="0.25"/>
    <row r="2764" ht="12" customHeight="1" x14ac:dyDescent="0.25"/>
    <row r="2765" ht="12" customHeight="1" x14ac:dyDescent="0.25"/>
    <row r="2766" ht="12" customHeight="1" x14ac:dyDescent="0.25"/>
    <row r="2767" ht="12" customHeight="1" x14ac:dyDescent="0.25"/>
    <row r="2768" ht="12" customHeight="1" x14ac:dyDescent="0.25"/>
    <row r="2769" ht="12" customHeight="1" x14ac:dyDescent="0.25"/>
    <row r="2770" ht="12" customHeight="1" x14ac:dyDescent="0.25"/>
    <row r="2771" ht="12" customHeight="1" x14ac:dyDescent="0.25"/>
    <row r="2772" ht="12" customHeight="1" x14ac:dyDescent="0.25"/>
    <row r="2773" ht="12" customHeight="1" x14ac:dyDescent="0.25"/>
    <row r="2774" ht="12" customHeight="1" x14ac:dyDescent="0.25"/>
    <row r="2775" ht="12" customHeight="1" x14ac:dyDescent="0.25"/>
    <row r="2776" ht="12" customHeight="1" x14ac:dyDescent="0.25"/>
    <row r="2777" ht="12" customHeight="1" x14ac:dyDescent="0.25"/>
    <row r="2778" ht="12" customHeight="1" x14ac:dyDescent="0.25"/>
    <row r="2779" ht="12" customHeight="1" x14ac:dyDescent="0.25"/>
    <row r="2780" ht="12" customHeight="1" x14ac:dyDescent="0.25"/>
    <row r="2781" ht="12" customHeight="1" x14ac:dyDescent="0.25"/>
    <row r="2782" ht="12" customHeight="1" x14ac:dyDescent="0.25"/>
    <row r="2783" ht="12" customHeight="1" x14ac:dyDescent="0.25"/>
    <row r="2784" ht="12" customHeight="1" x14ac:dyDescent="0.25"/>
    <row r="2785" ht="12" customHeight="1" x14ac:dyDescent="0.25"/>
    <row r="2786" ht="12" customHeight="1" x14ac:dyDescent="0.25"/>
    <row r="2787" ht="12" customHeight="1" x14ac:dyDescent="0.25"/>
    <row r="2788" ht="12" customHeight="1" x14ac:dyDescent="0.25"/>
    <row r="2789" ht="12" customHeight="1" x14ac:dyDescent="0.25"/>
    <row r="2790" ht="12" customHeight="1" x14ac:dyDescent="0.25"/>
    <row r="2791" ht="12" customHeight="1" x14ac:dyDescent="0.25"/>
    <row r="2792" ht="12" customHeight="1" x14ac:dyDescent="0.25"/>
    <row r="2793" ht="12" customHeight="1" x14ac:dyDescent="0.25"/>
    <row r="2794" ht="12" customHeight="1" x14ac:dyDescent="0.25"/>
    <row r="2795" ht="12" customHeight="1" x14ac:dyDescent="0.25"/>
    <row r="2796" ht="12" customHeight="1" x14ac:dyDescent="0.25"/>
    <row r="2797" ht="12" customHeight="1" x14ac:dyDescent="0.25"/>
    <row r="2798" ht="12" customHeight="1" x14ac:dyDescent="0.25"/>
    <row r="2799" ht="12" customHeight="1" x14ac:dyDescent="0.25"/>
    <row r="2800" ht="12" customHeight="1" x14ac:dyDescent="0.25"/>
    <row r="2801" ht="12" customHeight="1" x14ac:dyDescent="0.25"/>
    <row r="2802" ht="12" customHeight="1" x14ac:dyDescent="0.25"/>
    <row r="2803" ht="12" customHeight="1" x14ac:dyDescent="0.25"/>
    <row r="2804" ht="12" customHeight="1" x14ac:dyDescent="0.25"/>
    <row r="2805" ht="12" customHeight="1" x14ac:dyDescent="0.25"/>
    <row r="2806" ht="12" customHeight="1" x14ac:dyDescent="0.25"/>
    <row r="2807" ht="12" customHeight="1" x14ac:dyDescent="0.25"/>
    <row r="2808" ht="12" customHeight="1" x14ac:dyDescent="0.25"/>
    <row r="2809" ht="12" customHeight="1" x14ac:dyDescent="0.25"/>
    <row r="2810" ht="12" customHeight="1" x14ac:dyDescent="0.25"/>
    <row r="2811" ht="12" customHeight="1" x14ac:dyDescent="0.25"/>
    <row r="2812" ht="12" customHeight="1" x14ac:dyDescent="0.25"/>
    <row r="2813" ht="12" customHeight="1" x14ac:dyDescent="0.25"/>
    <row r="2814" ht="12" customHeight="1" x14ac:dyDescent="0.25"/>
    <row r="2815" ht="12" customHeight="1" x14ac:dyDescent="0.25"/>
    <row r="2816" ht="12" customHeight="1" x14ac:dyDescent="0.25"/>
    <row r="2817" ht="12" customHeight="1" x14ac:dyDescent="0.25"/>
    <row r="2818" ht="12" customHeight="1" x14ac:dyDescent="0.25"/>
    <row r="2819" ht="12" customHeight="1" x14ac:dyDescent="0.25"/>
    <row r="2820" ht="12" customHeight="1" x14ac:dyDescent="0.25"/>
    <row r="2821" ht="12" customHeight="1" x14ac:dyDescent="0.25"/>
    <row r="2822" ht="12" customHeight="1" x14ac:dyDescent="0.25"/>
    <row r="2823" ht="12" customHeight="1" x14ac:dyDescent="0.25"/>
    <row r="2824" ht="12" customHeight="1" x14ac:dyDescent="0.25"/>
    <row r="2825" ht="12" customHeight="1" x14ac:dyDescent="0.25"/>
    <row r="2826" ht="12" customHeight="1" x14ac:dyDescent="0.25"/>
    <row r="2827" ht="12" customHeight="1" x14ac:dyDescent="0.25"/>
    <row r="2828" ht="12" customHeight="1" x14ac:dyDescent="0.25"/>
    <row r="2829" ht="12" customHeight="1" x14ac:dyDescent="0.25"/>
    <row r="2830" ht="12" customHeight="1" x14ac:dyDescent="0.25"/>
    <row r="2831" ht="12" customHeight="1" x14ac:dyDescent="0.25"/>
    <row r="2832" ht="12" customHeight="1" x14ac:dyDescent="0.25"/>
    <row r="2833" ht="12" customHeight="1" x14ac:dyDescent="0.25"/>
    <row r="2834" ht="12" customHeight="1" x14ac:dyDescent="0.25"/>
    <row r="2835" ht="12" customHeight="1" x14ac:dyDescent="0.25"/>
    <row r="2836" ht="12" customHeight="1" x14ac:dyDescent="0.25"/>
    <row r="2837" ht="12" customHeight="1" x14ac:dyDescent="0.25"/>
    <row r="2838" ht="12" customHeight="1" x14ac:dyDescent="0.25"/>
    <row r="2839" ht="12" customHeight="1" x14ac:dyDescent="0.25"/>
    <row r="2840" ht="12" customHeight="1" x14ac:dyDescent="0.25"/>
    <row r="2841" ht="12" customHeight="1" x14ac:dyDescent="0.25"/>
    <row r="2842" ht="12" customHeight="1" x14ac:dyDescent="0.25"/>
    <row r="2843" ht="12" customHeight="1" x14ac:dyDescent="0.25"/>
    <row r="2844" ht="12" customHeight="1" x14ac:dyDescent="0.25"/>
    <row r="2845" ht="12" customHeight="1" x14ac:dyDescent="0.25"/>
    <row r="2846" ht="12" customHeight="1" x14ac:dyDescent="0.25"/>
    <row r="2847" ht="12" customHeight="1" x14ac:dyDescent="0.25"/>
    <row r="2848" ht="12" customHeight="1" x14ac:dyDescent="0.25"/>
    <row r="2849" ht="12" customHeight="1" x14ac:dyDescent="0.25"/>
    <row r="2850" ht="12" customHeight="1" x14ac:dyDescent="0.25"/>
    <row r="2851" ht="12" customHeight="1" x14ac:dyDescent="0.25"/>
    <row r="2852" ht="12" customHeight="1" x14ac:dyDescent="0.25"/>
    <row r="2853" ht="12" customHeight="1" x14ac:dyDescent="0.25"/>
    <row r="2854" ht="12" customHeight="1" x14ac:dyDescent="0.25"/>
    <row r="2855" ht="12" customHeight="1" x14ac:dyDescent="0.25"/>
    <row r="2856" ht="12" customHeight="1" x14ac:dyDescent="0.25"/>
    <row r="2857" ht="12" customHeight="1" x14ac:dyDescent="0.25"/>
    <row r="2858" ht="12" customHeight="1" x14ac:dyDescent="0.25"/>
    <row r="2859" ht="12" customHeight="1" x14ac:dyDescent="0.25"/>
    <row r="2860" ht="12" customHeight="1" x14ac:dyDescent="0.25"/>
    <row r="2861" ht="12" customHeight="1" x14ac:dyDescent="0.25"/>
    <row r="2862" ht="12" customHeight="1" x14ac:dyDescent="0.25"/>
    <row r="2863" ht="12" customHeight="1" x14ac:dyDescent="0.25"/>
    <row r="2864" ht="12" customHeight="1" x14ac:dyDescent="0.25"/>
    <row r="2865" ht="12" customHeight="1" x14ac:dyDescent="0.25"/>
    <row r="2866" ht="12" customHeight="1" x14ac:dyDescent="0.25"/>
    <row r="2867" ht="12" customHeight="1" x14ac:dyDescent="0.25"/>
    <row r="2868" ht="12" customHeight="1" x14ac:dyDescent="0.25"/>
    <row r="2869" ht="12" customHeight="1" x14ac:dyDescent="0.25"/>
    <row r="2870" ht="12" customHeight="1" x14ac:dyDescent="0.25"/>
    <row r="2871" ht="12" customHeight="1" x14ac:dyDescent="0.25"/>
    <row r="2872" ht="12" customHeight="1" x14ac:dyDescent="0.25"/>
    <row r="2873" ht="12" customHeight="1" x14ac:dyDescent="0.25"/>
    <row r="2874" ht="12" customHeight="1" x14ac:dyDescent="0.25"/>
    <row r="2875" ht="12" customHeight="1" x14ac:dyDescent="0.25"/>
    <row r="2876" ht="12" customHeight="1" x14ac:dyDescent="0.25"/>
    <row r="2877" ht="12" customHeight="1" x14ac:dyDescent="0.25"/>
    <row r="2878" ht="12" customHeight="1" x14ac:dyDescent="0.25"/>
    <row r="2879" ht="12" customHeight="1" x14ac:dyDescent="0.25"/>
    <row r="2880" ht="12" customHeight="1" x14ac:dyDescent="0.25"/>
    <row r="2881" ht="12" customHeight="1" x14ac:dyDescent="0.25"/>
    <row r="2882" ht="12" customHeight="1" x14ac:dyDescent="0.25"/>
    <row r="2883" ht="12" customHeight="1" x14ac:dyDescent="0.25"/>
    <row r="2884" ht="12" customHeight="1" x14ac:dyDescent="0.25"/>
    <row r="2885" ht="12" customHeight="1" x14ac:dyDescent="0.25"/>
    <row r="2886" ht="12" customHeight="1" x14ac:dyDescent="0.25"/>
    <row r="2887" ht="12" customHeight="1" x14ac:dyDescent="0.25"/>
    <row r="2888" ht="12" customHeight="1" x14ac:dyDescent="0.25"/>
    <row r="2889" ht="12" customHeight="1" x14ac:dyDescent="0.25"/>
    <row r="2890" ht="12" customHeight="1" x14ac:dyDescent="0.25"/>
    <row r="2891" ht="12" customHeight="1" x14ac:dyDescent="0.25"/>
    <row r="2892" ht="12" customHeight="1" x14ac:dyDescent="0.25"/>
    <row r="2893" ht="12" customHeight="1" x14ac:dyDescent="0.25"/>
    <row r="2894" ht="12" customHeight="1" x14ac:dyDescent="0.25"/>
    <row r="2895" ht="12" customHeight="1" x14ac:dyDescent="0.25"/>
    <row r="2896" ht="12" customHeight="1" x14ac:dyDescent="0.25"/>
    <row r="2897" ht="12" customHeight="1" x14ac:dyDescent="0.25"/>
    <row r="2898" ht="12" customHeight="1" x14ac:dyDescent="0.25"/>
    <row r="2899" ht="12" customHeight="1" x14ac:dyDescent="0.25"/>
    <row r="2900" ht="12" customHeight="1" x14ac:dyDescent="0.25"/>
    <row r="2901" ht="12" customHeight="1" x14ac:dyDescent="0.25"/>
    <row r="2902" ht="12" customHeight="1" x14ac:dyDescent="0.25"/>
    <row r="2903" ht="12" customHeight="1" x14ac:dyDescent="0.25"/>
    <row r="2904" ht="12" customHeight="1" x14ac:dyDescent="0.25"/>
    <row r="2905" ht="12" customHeight="1" x14ac:dyDescent="0.25"/>
    <row r="2906" ht="12" customHeight="1" x14ac:dyDescent="0.25"/>
    <row r="2907" ht="12" customHeight="1" x14ac:dyDescent="0.25"/>
    <row r="2908" ht="12" customHeight="1" x14ac:dyDescent="0.25"/>
    <row r="2909" ht="12" customHeight="1" x14ac:dyDescent="0.25"/>
    <row r="2910" ht="12" customHeight="1" x14ac:dyDescent="0.25"/>
    <row r="2911" ht="12" customHeight="1" x14ac:dyDescent="0.25"/>
    <row r="2912" ht="12" customHeight="1" x14ac:dyDescent="0.25"/>
    <row r="2913" ht="12" customHeight="1" x14ac:dyDescent="0.25"/>
    <row r="2914" ht="12" customHeight="1" x14ac:dyDescent="0.25"/>
    <row r="2915" ht="12" customHeight="1" x14ac:dyDescent="0.25"/>
    <row r="2916" ht="12" customHeight="1" x14ac:dyDescent="0.25"/>
    <row r="2917" ht="12" customHeight="1" x14ac:dyDescent="0.25"/>
    <row r="2918" ht="12" customHeight="1" x14ac:dyDescent="0.25"/>
    <row r="2919" ht="12" customHeight="1" x14ac:dyDescent="0.25"/>
    <row r="2920" ht="12" customHeight="1" x14ac:dyDescent="0.25"/>
    <row r="2921" ht="12" customHeight="1" x14ac:dyDescent="0.25"/>
    <row r="2922" ht="12" customHeight="1" x14ac:dyDescent="0.25"/>
    <row r="2923" ht="12" customHeight="1" x14ac:dyDescent="0.25"/>
    <row r="2924" ht="12" customHeight="1" x14ac:dyDescent="0.25"/>
    <row r="2925" ht="12" customHeight="1" x14ac:dyDescent="0.25"/>
    <row r="2926" ht="12" customHeight="1" x14ac:dyDescent="0.25"/>
    <row r="2927" ht="12" customHeight="1" x14ac:dyDescent="0.25"/>
    <row r="2928" ht="12" customHeight="1" x14ac:dyDescent="0.25"/>
    <row r="2929" ht="12" customHeight="1" x14ac:dyDescent="0.25"/>
    <row r="2930" ht="12" customHeight="1" x14ac:dyDescent="0.25"/>
    <row r="2931" ht="12" customHeight="1" x14ac:dyDescent="0.25"/>
    <row r="2932" ht="12" customHeight="1" x14ac:dyDescent="0.25"/>
    <row r="2933" ht="12" customHeight="1" x14ac:dyDescent="0.25"/>
    <row r="2934" ht="12" customHeight="1" x14ac:dyDescent="0.25"/>
    <row r="2935" ht="12" customHeight="1" x14ac:dyDescent="0.25"/>
    <row r="2936" ht="12" customHeight="1" x14ac:dyDescent="0.25"/>
    <row r="2937" ht="12" customHeight="1" x14ac:dyDescent="0.25"/>
    <row r="2938" ht="12" customHeight="1" x14ac:dyDescent="0.25"/>
    <row r="2939" ht="12" customHeight="1" x14ac:dyDescent="0.25"/>
    <row r="2940" ht="12" customHeight="1" x14ac:dyDescent="0.25"/>
    <row r="2941" ht="12" customHeight="1" x14ac:dyDescent="0.25"/>
    <row r="2942" ht="12" customHeight="1" x14ac:dyDescent="0.25"/>
    <row r="2943" ht="12" customHeight="1" x14ac:dyDescent="0.25"/>
    <row r="2944" ht="12" customHeight="1" x14ac:dyDescent="0.25"/>
    <row r="2945" ht="12" customHeight="1" x14ac:dyDescent="0.25"/>
    <row r="2946" ht="12" customHeight="1" x14ac:dyDescent="0.25"/>
    <row r="2947" ht="12" customHeight="1" x14ac:dyDescent="0.25"/>
    <row r="2948" ht="12" customHeight="1" x14ac:dyDescent="0.25"/>
    <row r="2949" ht="12" customHeight="1" x14ac:dyDescent="0.25"/>
    <row r="2950" ht="12" customHeight="1" x14ac:dyDescent="0.25"/>
    <row r="2951" ht="12" customHeight="1" x14ac:dyDescent="0.25"/>
    <row r="2952" ht="12" customHeight="1" x14ac:dyDescent="0.25"/>
    <row r="2953" ht="12" customHeight="1" x14ac:dyDescent="0.25"/>
    <row r="2954" ht="12" customHeight="1" x14ac:dyDescent="0.25"/>
    <row r="2955" ht="12" customHeight="1" x14ac:dyDescent="0.25"/>
    <row r="2956" ht="12" customHeight="1" x14ac:dyDescent="0.25"/>
    <row r="2957" ht="12" customHeight="1" x14ac:dyDescent="0.25"/>
    <row r="2958" ht="12" customHeight="1" x14ac:dyDescent="0.25"/>
    <row r="2959" ht="12" customHeight="1" x14ac:dyDescent="0.25"/>
    <row r="2960" ht="12" customHeight="1" x14ac:dyDescent="0.25"/>
    <row r="2961" ht="12" customHeight="1" x14ac:dyDescent="0.25"/>
    <row r="2962" ht="12" customHeight="1" x14ac:dyDescent="0.25"/>
    <row r="2963" ht="12" customHeight="1" x14ac:dyDescent="0.25"/>
    <row r="2964" ht="12" customHeight="1" x14ac:dyDescent="0.25"/>
    <row r="2965" ht="12" customHeight="1" x14ac:dyDescent="0.25"/>
    <row r="2966" ht="12" customHeight="1" x14ac:dyDescent="0.25"/>
    <row r="2967" ht="12" customHeight="1" x14ac:dyDescent="0.25"/>
    <row r="2968" ht="12" customHeight="1" x14ac:dyDescent="0.25"/>
    <row r="2969" ht="12" customHeight="1" x14ac:dyDescent="0.25"/>
    <row r="2970" ht="12" customHeight="1" x14ac:dyDescent="0.25"/>
    <row r="2971" ht="12" customHeight="1" x14ac:dyDescent="0.25"/>
    <row r="2972" ht="12" customHeight="1" x14ac:dyDescent="0.25"/>
    <row r="2973" ht="12" customHeight="1" x14ac:dyDescent="0.25"/>
    <row r="2974" ht="12" customHeight="1" x14ac:dyDescent="0.25"/>
    <row r="2975" ht="12" customHeight="1" x14ac:dyDescent="0.25"/>
    <row r="2976" ht="12" customHeight="1" x14ac:dyDescent="0.25"/>
    <row r="2977" ht="12" customHeight="1" x14ac:dyDescent="0.25"/>
    <row r="2978" ht="12" customHeight="1" x14ac:dyDescent="0.25"/>
    <row r="2979" ht="12" customHeight="1" x14ac:dyDescent="0.25"/>
    <row r="2980" ht="12" customHeight="1" x14ac:dyDescent="0.25"/>
    <row r="2981" ht="12" customHeight="1" x14ac:dyDescent="0.25"/>
    <row r="2982" ht="12" customHeight="1" x14ac:dyDescent="0.25"/>
    <row r="2983" ht="12" customHeight="1" x14ac:dyDescent="0.25"/>
    <row r="2984" ht="12" customHeight="1" x14ac:dyDescent="0.25"/>
    <row r="2985" ht="12" customHeight="1" x14ac:dyDescent="0.25"/>
    <row r="2986" ht="12" customHeight="1" x14ac:dyDescent="0.25"/>
    <row r="2987" ht="12" customHeight="1" x14ac:dyDescent="0.25"/>
    <row r="2988" ht="12" customHeight="1" x14ac:dyDescent="0.25"/>
    <row r="2989" ht="12" customHeight="1" x14ac:dyDescent="0.25"/>
    <row r="2990" ht="12" customHeight="1" x14ac:dyDescent="0.25"/>
    <row r="2991" ht="12" customHeight="1" x14ac:dyDescent="0.25"/>
    <row r="2992" ht="12" customHeight="1" x14ac:dyDescent="0.25"/>
    <row r="2993" ht="12" customHeight="1" x14ac:dyDescent="0.25"/>
    <row r="2994" ht="12" customHeight="1" x14ac:dyDescent="0.25"/>
    <row r="2995" ht="12" customHeight="1" x14ac:dyDescent="0.25"/>
    <row r="2996" ht="12" customHeight="1" x14ac:dyDescent="0.25"/>
    <row r="2997" ht="12" customHeight="1" x14ac:dyDescent="0.25"/>
    <row r="2998" ht="12" customHeight="1" x14ac:dyDescent="0.25"/>
    <row r="2999" ht="12" customHeight="1" x14ac:dyDescent="0.25"/>
    <row r="3000" ht="12" customHeight="1" x14ac:dyDescent="0.25"/>
    <row r="3001" ht="12" customHeight="1" x14ac:dyDescent="0.25"/>
    <row r="3002" ht="12" customHeight="1" x14ac:dyDescent="0.25"/>
    <row r="3003" ht="12" customHeight="1" x14ac:dyDescent="0.25"/>
    <row r="3004" ht="12" customHeight="1" x14ac:dyDescent="0.25"/>
    <row r="3005" ht="12" customHeight="1" x14ac:dyDescent="0.25"/>
    <row r="3006" ht="12" customHeight="1" x14ac:dyDescent="0.25"/>
    <row r="3007" ht="12" customHeight="1" x14ac:dyDescent="0.25"/>
    <row r="3008" ht="12" customHeight="1" x14ac:dyDescent="0.25"/>
    <row r="3009" ht="12" customHeight="1" x14ac:dyDescent="0.25"/>
    <row r="3010" ht="12" customHeight="1" x14ac:dyDescent="0.25"/>
    <row r="3011" ht="12" customHeight="1" x14ac:dyDescent="0.25"/>
    <row r="3012" ht="12" customHeight="1" x14ac:dyDescent="0.25"/>
    <row r="3013" ht="12" customHeight="1" x14ac:dyDescent="0.25"/>
    <row r="3014" ht="12" customHeight="1" x14ac:dyDescent="0.25"/>
    <row r="3015" ht="12" customHeight="1" x14ac:dyDescent="0.25"/>
    <row r="3016" ht="12" customHeight="1" x14ac:dyDescent="0.25"/>
    <row r="3017" ht="12" customHeight="1" x14ac:dyDescent="0.25"/>
    <row r="3018" ht="12" customHeight="1" x14ac:dyDescent="0.25"/>
    <row r="3019" ht="12" customHeight="1" x14ac:dyDescent="0.25"/>
    <row r="3020" ht="12" customHeight="1" x14ac:dyDescent="0.25"/>
    <row r="3021" ht="12" customHeight="1" x14ac:dyDescent="0.25"/>
    <row r="3022" ht="12" customHeight="1" x14ac:dyDescent="0.25"/>
    <row r="3023" ht="12" customHeight="1" x14ac:dyDescent="0.25"/>
    <row r="3024" ht="12" customHeight="1" x14ac:dyDescent="0.25"/>
    <row r="3025" ht="12" customHeight="1" x14ac:dyDescent="0.25"/>
    <row r="3026" ht="12" customHeight="1" x14ac:dyDescent="0.25"/>
    <row r="3027" ht="12" customHeight="1" x14ac:dyDescent="0.25"/>
    <row r="3028" ht="12" customHeight="1" x14ac:dyDescent="0.25"/>
    <row r="3029" ht="12" customHeight="1" x14ac:dyDescent="0.25"/>
    <row r="3030" ht="12" customHeight="1" x14ac:dyDescent="0.25"/>
    <row r="3031" ht="12" customHeight="1" x14ac:dyDescent="0.25"/>
    <row r="3032" ht="12" customHeight="1" x14ac:dyDescent="0.25"/>
    <row r="3033" ht="12" customHeight="1" x14ac:dyDescent="0.25"/>
    <row r="3034" ht="12" customHeight="1" x14ac:dyDescent="0.25"/>
    <row r="3035" ht="12" customHeight="1" x14ac:dyDescent="0.25"/>
    <row r="3036" ht="12" customHeight="1" x14ac:dyDescent="0.25"/>
    <row r="3037" ht="12" customHeight="1" x14ac:dyDescent="0.25"/>
    <row r="3038" ht="12" customHeight="1" x14ac:dyDescent="0.25"/>
    <row r="3039" ht="12" customHeight="1" x14ac:dyDescent="0.25"/>
    <row r="3040" ht="12" customHeight="1" x14ac:dyDescent="0.25"/>
    <row r="3041" ht="12" customHeight="1" x14ac:dyDescent="0.25"/>
    <row r="3042" ht="12" customHeight="1" x14ac:dyDescent="0.25"/>
    <row r="3043" ht="12" customHeight="1" x14ac:dyDescent="0.25"/>
    <row r="3044" ht="12" customHeight="1" x14ac:dyDescent="0.25"/>
    <row r="3045" ht="12" customHeight="1" x14ac:dyDescent="0.25"/>
    <row r="3046" ht="12" customHeight="1" x14ac:dyDescent="0.25"/>
    <row r="3047" ht="12" customHeight="1" x14ac:dyDescent="0.25"/>
    <row r="3048" ht="12" customHeight="1" x14ac:dyDescent="0.25"/>
    <row r="3049" ht="12" customHeight="1" x14ac:dyDescent="0.25"/>
    <row r="3050" ht="12" customHeight="1" x14ac:dyDescent="0.25"/>
    <row r="3051" ht="12" customHeight="1" x14ac:dyDescent="0.25"/>
    <row r="3052" ht="12" customHeight="1" x14ac:dyDescent="0.25"/>
    <row r="3053" ht="12" customHeight="1" x14ac:dyDescent="0.25"/>
    <row r="3054" ht="12" customHeight="1" x14ac:dyDescent="0.25"/>
    <row r="3055" ht="12" customHeight="1" x14ac:dyDescent="0.25"/>
    <row r="3056" ht="12" customHeight="1" x14ac:dyDescent="0.25"/>
    <row r="3057" ht="12" customHeight="1" x14ac:dyDescent="0.25"/>
    <row r="3058" ht="12" customHeight="1" x14ac:dyDescent="0.25"/>
    <row r="3059" ht="12" customHeight="1" x14ac:dyDescent="0.25"/>
    <row r="3060" ht="12" customHeight="1" x14ac:dyDescent="0.25"/>
    <row r="3061" ht="12" customHeight="1" x14ac:dyDescent="0.25"/>
    <row r="3062" ht="12" customHeight="1" x14ac:dyDescent="0.25"/>
    <row r="3063" ht="12" customHeight="1" x14ac:dyDescent="0.25"/>
    <row r="3064" ht="12" customHeight="1" x14ac:dyDescent="0.25"/>
    <row r="3065" ht="12" customHeight="1" x14ac:dyDescent="0.25"/>
    <row r="3066" ht="12" customHeight="1" x14ac:dyDescent="0.25"/>
    <row r="3067" ht="12" customHeight="1" x14ac:dyDescent="0.25"/>
    <row r="3068" ht="12" customHeight="1" x14ac:dyDescent="0.25"/>
    <row r="3069" ht="12" customHeight="1" x14ac:dyDescent="0.25"/>
    <row r="3070" ht="12" customHeight="1" x14ac:dyDescent="0.25"/>
    <row r="3071" ht="12" customHeight="1" x14ac:dyDescent="0.25"/>
    <row r="3072" ht="12" customHeight="1" x14ac:dyDescent="0.25"/>
    <row r="3073" ht="12" customHeight="1" x14ac:dyDescent="0.25"/>
    <row r="3074" ht="12" customHeight="1" x14ac:dyDescent="0.25"/>
    <row r="3075" ht="12" customHeight="1" x14ac:dyDescent="0.25"/>
    <row r="3076" ht="12" customHeight="1" x14ac:dyDescent="0.25"/>
    <row r="3077" ht="12" customHeight="1" x14ac:dyDescent="0.25"/>
    <row r="3078" ht="12" customHeight="1" x14ac:dyDescent="0.25"/>
    <row r="3079" ht="12" customHeight="1" x14ac:dyDescent="0.25"/>
    <row r="3080" ht="12" customHeight="1" x14ac:dyDescent="0.25"/>
    <row r="3081" ht="12" customHeight="1" x14ac:dyDescent="0.25"/>
    <row r="3082" ht="12" customHeight="1" x14ac:dyDescent="0.25"/>
    <row r="3083" ht="12" customHeight="1" x14ac:dyDescent="0.25"/>
    <row r="3084" ht="12" customHeight="1" x14ac:dyDescent="0.25"/>
    <row r="3085" ht="12" customHeight="1" x14ac:dyDescent="0.25"/>
    <row r="3086" ht="12" customHeight="1" x14ac:dyDescent="0.25"/>
    <row r="3087" ht="12" customHeight="1" x14ac:dyDescent="0.25"/>
    <row r="3088" ht="12" customHeight="1" x14ac:dyDescent="0.25"/>
    <row r="3089" ht="12" customHeight="1" x14ac:dyDescent="0.25"/>
    <row r="3090" ht="12" customHeight="1" x14ac:dyDescent="0.25"/>
    <row r="3091" ht="12" customHeight="1" x14ac:dyDescent="0.25"/>
    <row r="3092" ht="12" customHeight="1" x14ac:dyDescent="0.25"/>
    <row r="3093" ht="12" customHeight="1" x14ac:dyDescent="0.25"/>
    <row r="3094" ht="12" customHeight="1" x14ac:dyDescent="0.25"/>
    <row r="3095" ht="12" customHeight="1" x14ac:dyDescent="0.25"/>
    <row r="3096" ht="12" customHeight="1" x14ac:dyDescent="0.25"/>
    <row r="3097" ht="12" customHeight="1" x14ac:dyDescent="0.25"/>
    <row r="3098" ht="12" customHeight="1" x14ac:dyDescent="0.25"/>
    <row r="3099" ht="12" customHeight="1" x14ac:dyDescent="0.25"/>
    <row r="3100" ht="12" customHeight="1" x14ac:dyDescent="0.25"/>
    <row r="3101" ht="12" customHeight="1" x14ac:dyDescent="0.25"/>
    <row r="3102" ht="12" customHeight="1" x14ac:dyDescent="0.25"/>
    <row r="3103" ht="12" customHeight="1" x14ac:dyDescent="0.25"/>
    <row r="3104" ht="12" customHeight="1" x14ac:dyDescent="0.25"/>
    <row r="3105" ht="12" customHeight="1" x14ac:dyDescent="0.25"/>
    <row r="3106" ht="12" customHeight="1" x14ac:dyDescent="0.25"/>
    <row r="3107" ht="12" customHeight="1" x14ac:dyDescent="0.25"/>
    <row r="3108" ht="12" customHeight="1" x14ac:dyDescent="0.25"/>
    <row r="3109" ht="12" customHeight="1" x14ac:dyDescent="0.25"/>
    <row r="3110" ht="12" customHeight="1" x14ac:dyDescent="0.25"/>
    <row r="3111" ht="12" customHeight="1" x14ac:dyDescent="0.25"/>
    <row r="3112" ht="12" customHeight="1" x14ac:dyDescent="0.25"/>
    <row r="3113" ht="12" customHeight="1" x14ac:dyDescent="0.25"/>
    <row r="3114" ht="12" customHeight="1" x14ac:dyDescent="0.25"/>
    <row r="3115" ht="12" customHeight="1" x14ac:dyDescent="0.25"/>
    <row r="3116" ht="12" customHeight="1" x14ac:dyDescent="0.25"/>
    <row r="3117" ht="12" customHeight="1" x14ac:dyDescent="0.25"/>
    <row r="3118" ht="12" customHeight="1" x14ac:dyDescent="0.25"/>
    <row r="3119" ht="12" customHeight="1" x14ac:dyDescent="0.25"/>
    <row r="3120" ht="12" customHeight="1" x14ac:dyDescent="0.25"/>
    <row r="3121" ht="12" customHeight="1" x14ac:dyDescent="0.25"/>
    <row r="3122" ht="12" customHeight="1" x14ac:dyDescent="0.25"/>
    <row r="3123" ht="12" customHeight="1" x14ac:dyDescent="0.25"/>
    <row r="3124" ht="12" customHeight="1" x14ac:dyDescent="0.25"/>
    <row r="3125" ht="12" customHeight="1" x14ac:dyDescent="0.25"/>
    <row r="3126" ht="12" customHeight="1" x14ac:dyDescent="0.25"/>
    <row r="3127" ht="12" customHeight="1" x14ac:dyDescent="0.25"/>
    <row r="3128" ht="12" customHeight="1" x14ac:dyDescent="0.25"/>
    <row r="3129" ht="12" customHeight="1" x14ac:dyDescent="0.25"/>
    <row r="3130" ht="12" customHeight="1" x14ac:dyDescent="0.25"/>
    <row r="3131" ht="12" customHeight="1" x14ac:dyDescent="0.25"/>
    <row r="3132" ht="12" customHeight="1" x14ac:dyDescent="0.25"/>
    <row r="3133" ht="12" customHeight="1" x14ac:dyDescent="0.25"/>
    <row r="3134" ht="12" customHeight="1" x14ac:dyDescent="0.25"/>
    <row r="3135" ht="12" customHeight="1" x14ac:dyDescent="0.25"/>
    <row r="3136" ht="12" customHeight="1" x14ac:dyDescent="0.25"/>
    <row r="3137" ht="12" customHeight="1" x14ac:dyDescent="0.25"/>
    <row r="3138" ht="12" customHeight="1" x14ac:dyDescent="0.25"/>
    <row r="3139" ht="12" customHeight="1" x14ac:dyDescent="0.25"/>
    <row r="3140" ht="12" customHeight="1" x14ac:dyDescent="0.25"/>
    <row r="3141" ht="12" customHeight="1" x14ac:dyDescent="0.25"/>
    <row r="3142" ht="12" customHeight="1" x14ac:dyDescent="0.25"/>
    <row r="3143" ht="12" customHeight="1" x14ac:dyDescent="0.25"/>
    <row r="3144" ht="12" customHeight="1" x14ac:dyDescent="0.25"/>
    <row r="3145" ht="12" customHeight="1" x14ac:dyDescent="0.25"/>
    <row r="3146" ht="12" customHeight="1" x14ac:dyDescent="0.25"/>
    <row r="3147" ht="12" customHeight="1" x14ac:dyDescent="0.25"/>
    <row r="3148" ht="12" customHeight="1" x14ac:dyDescent="0.25"/>
    <row r="3149" ht="12" customHeight="1" x14ac:dyDescent="0.25"/>
    <row r="3150" ht="12" customHeight="1" x14ac:dyDescent="0.25"/>
    <row r="3151" ht="12" customHeight="1" x14ac:dyDescent="0.25"/>
    <row r="3152" ht="12" customHeight="1" x14ac:dyDescent="0.25"/>
    <row r="3153" ht="12" customHeight="1" x14ac:dyDescent="0.25"/>
    <row r="3154" ht="12" customHeight="1" x14ac:dyDescent="0.25"/>
    <row r="3155" ht="12" customHeight="1" x14ac:dyDescent="0.25"/>
    <row r="3156" ht="12" customHeight="1" x14ac:dyDescent="0.25"/>
    <row r="3157" ht="12" customHeight="1" x14ac:dyDescent="0.25"/>
    <row r="3158" ht="12" customHeight="1" x14ac:dyDescent="0.25"/>
    <row r="3159" ht="12" customHeight="1" x14ac:dyDescent="0.25"/>
    <row r="3160" ht="12" customHeight="1" x14ac:dyDescent="0.25"/>
    <row r="3161" ht="12" customHeight="1" x14ac:dyDescent="0.25"/>
    <row r="3162" ht="12" customHeight="1" x14ac:dyDescent="0.25"/>
    <row r="3163" ht="12" customHeight="1" x14ac:dyDescent="0.25"/>
    <row r="3164" ht="12" customHeight="1" x14ac:dyDescent="0.25"/>
    <row r="3165" ht="12" customHeight="1" x14ac:dyDescent="0.25"/>
    <row r="3166" ht="12" customHeight="1" x14ac:dyDescent="0.25"/>
    <row r="3167" ht="12" customHeight="1" x14ac:dyDescent="0.25"/>
    <row r="3168" ht="12" customHeight="1" x14ac:dyDescent="0.25"/>
    <row r="3169" ht="12" customHeight="1" x14ac:dyDescent="0.25"/>
    <row r="3170" ht="12" customHeight="1" x14ac:dyDescent="0.25"/>
    <row r="3171" ht="12" customHeight="1" x14ac:dyDescent="0.25"/>
    <row r="3172" ht="12" customHeight="1" x14ac:dyDescent="0.25"/>
    <row r="3173" ht="12" customHeight="1" x14ac:dyDescent="0.25"/>
    <row r="3174" ht="12" customHeight="1" x14ac:dyDescent="0.25"/>
    <row r="3175" ht="12" customHeight="1" x14ac:dyDescent="0.25"/>
    <row r="3176" ht="12" customHeight="1" x14ac:dyDescent="0.25"/>
    <row r="3177" ht="12" customHeight="1" x14ac:dyDescent="0.25"/>
    <row r="3178" ht="12" customHeight="1" x14ac:dyDescent="0.25"/>
    <row r="3179" ht="12" customHeight="1" x14ac:dyDescent="0.25"/>
    <row r="3180" ht="12" customHeight="1" x14ac:dyDescent="0.25"/>
    <row r="3181" ht="12" customHeight="1" x14ac:dyDescent="0.25"/>
    <row r="3182" ht="12" customHeight="1" x14ac:dyDescent="0.25"/>
    <row r="3183" ht="12" customHeight="1" x14ac:dyDescent="0.25"/>
    <row r="3184" ht="12" customHeight="1" x14ac:dyDescent="0.25"/>
    <row r="3185" ht="12" customHeight="1" x14ac:dyDescent="0.25"/>
    <row r="3186" ht="12" customHeight="1" x14ac:dyDescent="0.25"/>
    <row r="3187" ht="12" customHeight="1" x14ac:dyDescent="0.25"/>
    <row r="3188" ht="12" customHeight="1" x14ac:dyDescent="0.25"/>
    <row r="3189" ht="12" customHeight="1" x14ac:dyDescent="0.25"/>
    <row r="3190" ht="12" customHeight="1" x14ac:dyDescent="0.25"/>
    <row r="3191" ht="12" customHeight="1" x14ac:dyDescent="0.25"/>
    <row r="3192" ht="12" customHeight="1" x14ac:dyDescent="0.25"/>
    <row r="3193" ht="12" customHeight="1" x14ac:dyDescent="0.25"/>
    <row r="3194" ht="12" customHeight="1" x14ac:dyDescent="0.25"/>
    <row r="3195" ht="12" customHeight="1" x14ac:dyDescent="0.25"/>
    <row r="3196" ht="12" customHeight="1" x14ac:dyDescent="0.25"/>
    <row r="3197" ht="12" customHeight="1" x14ac:dyDescent="0.25"/>
    <row r="3198" ht="12" customHeight="1" x14ac:dyDescent="0.25"/>
    <row r="3199" ht="12" customHeight="1" x14ac:dyDescent="0.25"/>
    <row r="3200" ht="12" customHeight="1" x14ac:dyDescent="0.25"/>
    <row r="3201" ht="12" customHeight="1" x14ac:dyDescent="0.25"/>
    <row r="3202" ht="12" customHeight="1" x14ac:dyDescent="0.25"/>
    <row r="3203" ht="12" customHeight="1" x14ac:dyDescent="0.25"/>
    <row r="3204" ht="12" customHeight="1" x14ac:dyDescent="0.25"/>
    <row r="3205" ht="12" customHeight="1" x14ac:dyDescent="0.25"/>
    <row r="3206" ht="12" customHeight="1" x14ac:dyDescent="0.25"/>
    <row r="3207" ht="12" customHeight="1" x14ac:dyDescent="0.25"/>
    <row r="3208" ht="12" customHeight="1" x14ac:dyDescent="0.25"/>
    <row r="3209" ht="12" customHeight="1" x14ac:dyDescent="0.25"/>
    <row r="3210" ht="12" customHeight="1" x14ac:dyDescent="0.25"/>
    <row r="3211" ht="12" customHeight="1" x14ac:dyDescent="0.25"/>
    <row r="3212" ht="12" customHeight="1" x14ac:dyDescent="0.25"/>
    <row r="3213" ht="12" customHeight="1" x14ac:dyDescent="0.25"/>
    <row r="3214" ht="12" customHeight="1" x14ac:dyDescent="0.25"/>
    <row r="3215" ht="12" customHeight="1" x14ac:dyDescent="0.25"/>
    <row r="3216" ht="12" customHeight="1" x14ac:dyDescent="0.25"/>
    <row r="3217" ht="12" customHeight="1" x14ac:dyDescent="0.25"/>
    <row r="3218" ht="12" customHeight="1" x14ac:dyDescent="0.25"/>
    <row r="3219" ht="12" customHeight="1" x14ac:dyDescent="0.25"/>
    <row r="3220" ht="12" customHeight="1" x14ac:dyDescent="0.25"/>
    <row r="3221" ht="12" customHeight="1" x14ac:dyDescent="0.25"/>
    <row r="3222" ht="12" customHeight="1" x14ac:dyDescent="0.25"/>
    <row r="3223" ht="12" customHeight="1" x14ac:dyDescent="0.25"/>
    <row r="3224" ht="12" customHeight="1" x14ac:dyDescent="0.25"/>
    <row r="3225" ht="12" customHeight="1" x14ac:dyDescent="0.25"/>
    <row r="3226" ht="12" customHeight="1" x14ac:dyDescent="0.25"/>
    <row r="3227" ht="12" customHeight="1" x14ac:dyDescent="0.25"/>
    <row r="3228" ht="12" customHeight="1" x14ac:dyDescent="0.25"/>
    <row r="3229" ht="12" customHeight="1" x14ac:dyDescent="0.25"/>
    <row r="3230" ht="12" customHeight="1" x14ac:dyDescent="0.25"/>
    <row r="3231" ht="12" customHeight="1" x14ac:dyDescent="0.25"/>
    <row r="3232" ht="12" customHeight="1" x14ac:dyDescent="0.25"/>
    <row r="3233" ht="12" customHeight="1" x14ac:dyDescent="0.25"/>
    <row r="3234" ht="12" customHeight="1" x14ac:dyDescent="0.25"/>
    <row r="3235" ht="12" customHeight="1" x14ac:dyDescent="0.25"/>
    <row r="3236" ht="12" customHeight="1" x14ac:dyDescent="0.25"/>
    <row r="3237" ht="12" customHeight="1" x14ac:dyDescent="0.25"/>
    <row r="3238" ht="12" customHeight="1" x14ac:dyDescent="0.25"/>
    <row r="3239" ht="12" customHeight="1" x14ac:dyDescent="0.25"/>
    <row r="3240" ht="12" customHeight="1" x14ac:dyDescent="0.25"/>
    <row r="3241" ht="12" customHeight="1" x14ac:dyDescent="0.25"/>
    <row r="3242" ht="12" customHeight="1" x14ac:dyDescent="0.25"/>
    <row r="3243" ht="12" customHeight="1" x14ac:dyDescent="0.25"/>
    <row r="3244" ht="12" customHeight="1" x14ac:dyDescent="0.25"/>
    <row r="3245" ht="12" customHeight="1" x14ac:dyDescent="0.25"/>
    <row r="3246" ht="12" customHeight="1" x14ac:dyDescent="0.25"/>
    <row r="3247" ht="12" customHeight="1" x14ac:dyDescent="0.25"/>
    <row r="3248" ht="12" customHeight="1" x14ac:dyDescent="0.25"/>
    <row r="3249" ht="12" customHeight="1" x14ac:dyDescent="0.25"/>
    <row r="3250" ht="12" customHeight="1" x14ac:dyDescent="0.25"/>
    <row r="3251" ht="12" customHeight="1" x14ac:dyDescent="0.25"/>
    <row r="3252" ht="12" customHeight="1" x14ac:dyDescent="0.25"/>
    <row r="3253" ht="12" customHeight="1" x14ac:dyDescent="0.25"/>
    <row r="3254" ht="12" customHeight="1" x14ac:dyDescent="0.25"/>
    <row r="3255" ht="12" customHeight="1" x14ac:dyDescent="0.25"/>
    <row r="3256" ht="12" customHeight="1" x14ac:dyDescent="0.25"/>
    <row r="3257" ht="12" customHeight="1" x14ac:dyDescent="0.25"/>
    <row r="3258" ht="12" customHeight="1" x14ac:dyDescent="0.25"/>
    <row r="3259" ht="12" customHeight="1" x14ac:dyDescent="0.25"/>
    <row r="3260" ht="12" customHeight="1" x14ac:dyDescent="0.25"/>
    <row r="3261" ht="12" customHeight="1" x14ac:dyDescent="0.25"/>
    <row r="3262" ht="12" customHeight="1" x14ac:dyDescent="0.25"/>
    <row r="3263" ht="12" customHeight="1" x14ac:dyDescent="0.25"/>
    <row r="3264" ht="12" customHeight="1" x14ac:dyDescent="0.25"/>
    <row r="3265" ht="12" customHeight="1" x14ac:dyDescent="0.25"/>
    <row r="3266" ht="12" customHeight="1" x14ac:dyDescent="0.25"/>
    <row r="3267" ht="12" customHeight="1" x14ac:dyDescent="0.25"/>
    <row r="3268" ht="12" customHeight="1" x14ac:dyDescent="0.25"/>
    <row r="3269" ht="12" customHeight="1" x14ac:dyDescent="0.25"/>
    <row r="3270" ht="12" customHeight="1" x14ac:dyDescent="0.25"/>
    <row r="3271" ht="12" customHeight="1" x14ac:dyDescent="0.25"/>
    <row r="3272" ht="12" customHeight="1" x14ac:dyDescent="0.25"/>
    <row r="3273" ht="12" customHeight="1" x14ac:dyDescent="0.25"/>
    <row r="3274" ht="12" customHeight="1" x14ac:dyDescent="0.25"/>
    <row r="3275" ht="12" customHeight="1" x14ac:dyDescent="0.25"/>
    <row r="3276" ht="12" customHeight="1" x14ac:dyDescent="0.25"/>
    <row r="3277" ht="12" customHeight="1" x14ac:dyDescent="0.25"/>
    <row r="3278" ht="12" customHeight="1" x14ac:dyDescent="0.25"/>
    <row r="3279" ht="12" customHeight="1" x14ac:dyDescent="0.25"/>
    <row r="3280" ht="12" customHeight="1" x14ac:dyDescent="0.25"/>
    <row r="3281" ht="12" customHeight="1" x14ac:dyDescent="0.25"/>
    <row r="3282" ht="12" customHeight="1" x14ac:dyDescent="0.25"/>
    <row r="3283" ht="12" customHeight="1" x14ac:dyDescent="0.25"/>
    <row r="3284" ht="12" customHeight="1" x14ac:dyDescent="0.25"/>
    <row r="3285" ht="12" customHeight="1" x14ac:dyDescent="0.25"/>
    <row r="3286" ht="12" customHeight="1" x14ac:dyDescent="0.25"/>
    <row r="3287" ht="12" customHeight="1" x14ac:dyDescent="0.25"/>
    <row r="3288" ht="12" customHeight="1" x14ac:dyDescent="0.25"/>
    <row r="3289" ht="12" customHeight="1" x14ac:dyDescent="0.25"/>
    <row r="3290" ht="12" customHeight="1" x14ac:dyDescent="0.25"/>
    <row r="3291" ht="12" customHeight="1" x14ac:dyDescent="0.25"/>
    <row r="3292" ht="12" customHeight="1" x14ac:dyDescent="0.25"/>
    <row r="3293" ht="12" customHeight="1" x14ac:dyDescent="0.25"/>
    <row r="3294" ht="12" customHeight="1" x14ac:dyDescent="0.25"/>
    <row r="3295" ht="12" customHeight="1" x14ac:dyDescent="0.25"/>
    <row r="3296" ht="12" customHeight="1" x14ac:dyDescent="0.25"/>
    <row r="3297" ht="12" customHeight="1" x14ac:dyDescent="0.25"/>
    <row r="3298" ht="12" customHeight="1" x14ac:dyDescent="0.25"/>
    <row r="3299" ht="12" customHeight="1" x14ac:dyDescent="0.25"/>
    <row r="3300" ht="12" customHeight="1" x14ac:dyDescent="0.25"/>
    <row r="3301" ht="12" customHeight="1" x14ac:dyDescent="0.25"/>
    <row r="3302" ht="12" customHeight="1" x14ac:dyDescent="0.25"/>
    <row r="3303" ht="12" customHeight="1" x14ac:dyDescent="0.25"/>
    <row r="3304" ht="12" customHeight="1" x14ac:dyDescent="0.25"/>
    <row r="3305" ht="12" customHeight="1" x14ac:dyDescent="0.25"/>
    <row r="3306" ht="12" customHeight="1" x14ac:dyDescent="0.25"/>
    <row r="3307" ht="12" customHeight="1" x14ac:dyDescent="0.25"/>
    <row r="3308" ht="12" customHeight="1" x14ac:dyDescent="0.25"/>
    <row r="3309" ht="12" customHeight="1" x14ac:dyDescent="0.25"/>
    <row r="3310" ht="12" customHeight="1" x14ac:dyDescent="0.25"/>
    <row r="3311" ht="12" customHeight="1" x14ac:dyDescent="0.25"/>
    <row r="3312" ht="12" customHeight="1" x14ac:dyDescent="0.25"/>
    <row r="3313" ht="12" customHeight="1" x14ac:dyDescent="0.25"/>
    <row r="3314" ht="12" customHeight="1" x14ac:dyDescent="0.25"/>
    <row r="3315" ht="12" customHeight="1" x14ac:dyDescent="0.25"/>
    <row r="3316" ht="12" customHeight="1" x14ac:dyDescent="0.25"/>
    <row r="3317" ht="12" customHeight="1" x14ac:dyDescent="0.25"/>
    <row r="3318" ht="12" customHeight="1" x14ac:dyDescent="0.25"/>
    <row r="3319" ht="12" customHeight="1" x14ac:dyDescent="0.25"/>
    <row r="3320" ht="12" customHeight="1" x14ac:dyDescent="0.25"/>
    <row r="3321" ht="12" customHeight="1" x14ac:dyDescent="0.25"/>
    <row r="3322" ht="12" customHeight="1" x14ac:dyDescent="0.25"/>
    <row r="3323" ht="12" customHeight="1" x14ac:dyDescent="0.25"/>
    <row r="3324" ht="12" customHeight="1" x14ac:dyDescent="0.25"/>
    <row r="3325" ht="12" customHeight="1" x14ac:dyDescent="0.25"/>
    <row r="3326" ht="12" customHeight="1" x14ac:dyDescent="0.25"/>
    <row r="3327" ht="12" customHeight="1" x14ac:dyDescent="0.25"/>
    <row r="3328" ht="12" customHeight="1" x14ac:dyDescent="0.25"/>
    <row r="3329" ht="12" customHeight="1" x14ac:dyDescent="0.25"/>
    <row r="3330" ht="12" customHeight="1" x14ac:dyDescent="0.25"/>
    <row r="3331" ht="12" customHeight="1" x14ac:dyDescent="0.25"/>
    <row r="3332" ht="12" customHeight="1" x14ac:dyDescent="0.25"/>
    <row r="3333" ht="12" customHeight="1" x14ac:dyDescent="0.25"/>
    <row r="3334" ht="12" customHeight="1" x14ac:dyDescent="0.25"/>
    <row r="3335" ht="12" customHeight="1" x14ac:dyDescent="0.25"/>
    <row r="3336" ht="12" customHeight="1" x14ac:dyDescent="0.25"/>
    <row r="3337" ht="12" customHeight="1" x14ac:dyDescent="0.25"/>
    <row r="3338" ht="12" customHeight="1" x14ac:dyDescent="0.25"/>
    <row r="3339" ht="12" customHeight="1" x14ac:dyDescent="0.25"/>
    <row r="3340" ht="12" customHeight="1" x14ac:dyDescent="0.25"/>
    <row r="3341" ht="12" customHeight="1" x14ac:dyDescent="0.25"/>
    <row r="3342" ht="12" customHeight="1" x14ac:dyDescent="0.25"/>
    <row r="3343" ht="12" customHeight="1" x14ac:dyDescent="0.25"/>
    <row r="3344" ht="12" customHeight="1" x14ac:dyDescent="0.25"/>
    <row r="3345" ht="12" customHeight="1" x14ac:dyDescent="0.25"/>
    <row r="3346" ht="12" customHeight="1" x14ac:dyDescent="0.25"/>
    <row r="3347" ht="12" customHeight="1" x14ac:dyDescent="0.25"/>
    <row r="3348" ht="12" customHeight="1" x14ac:dyDescent="0.25"/>
    <row r="3349" ht="12" customHeight="1" x14ac:dyDescent="0.25"/>
    <row r="3350" ht="12" customHeight="1" x14ac:dyDescent="0.25"/>
    <row r="3351" ht="12" customHeight="1" x14ac:dyDescent="0.25"/>
    <row r="3352" ht="12" customHeight="1" x14ac:dyDescent="0.25"/>
    <row r="3353" ht="12" customHeight="1" x14ac:dyDescent="0.25"/>
    <row r="3354" ht="12" customHeight="1" x14ac:dyDescent="0.25"/>
    <row r="3355" ht="12" customHeight="1" x14ac:dyDescent="0.25"/>
    <row r="3356" ht="12" customHeight="1" x14ac:dyDescent="0.25"/>
    <row r="3357" ht="12" customHeight="1" x14ac:dyDescent="0.25"/>
    <row r="3358" ht="12" customHeight="1" x14ac:dyDescent="0.25"/>
    <row r="3359" ht="12" customHeight="1" x14ac:dyDescent="0.25"/>
    <row r="3360" ht="12" customHeight="1" x14ac:dyDescent="0.25"/>
    <row r="3361" ht="12" customHeight="1" x14ac:dyDescent="0.25"/>
    <row r="3362" ht="12" customHeight="1" x14ac:dyDescent="0.25"/>
    <row r="3363" ht="12" customHeight="1" x14ac:dyDescent="0.25"/>
    <row r="3364" ht="12" customHeight="1" x14ac:dyDescent="0.25"/>
    <row r="3365" ht="12" customHeight="1" x14ac:dyDescent="0.25"/>
    <row r="3366" ht="12" customHeight="1" x14ac:dyDescent="0.25"/>
    <row r="3367" ht="12" customHeight="1" x14ac:dyDescent="0.25"/>
    <row r="3368" ht="12" customHeight="1" x14ac:dyDescent="0.25"/>
    <row r="3369" ht="12" customHeight="1" x14ac:dyDescent="0.25"/>
    <row r="3370" ht="12" customHeight="1" x14ac:dyDescent="0.25"/>
    <row r="3371" ht="12" customHeight="1" x14ac:dyDescent="0.25"/>
    <row r="3372" ht="12" customHeight="1" x14ac:dyDescent="0.25"/>
    <row r="3373" ht="12" customHeight="1" x14ac:dyDescent="0.25"/>
    <row r="3374" ht="12" customHeight="1" x14ac:dyDescent="0.25"/>
    <row r="3375" ht="12" customHeight="1" x14ac:dyDescent="0.25"/>
    <row r="3376" ht="12" customHeight="1" x14ac:dyDescent="0.25"/>
    <row r="3377" ht="12" customHeight="1" x14ac:dyDescent="0.25"/>
    <row r="3378" ht="12" customHeight="1" x14ac:dyDescent="0.25"/>
    <row r="3379" ht="12" customHeight="1" x14ac:dyDescent="0.25"/>
    <row r="3380" ht="12" customHeight="1" x14ac:dyDescent="0.25"/>
    <row r="3381" ht="12" customHeight="1" x14ac:dyDescent="0.25"/>
    <row r="3382" ht="12" customHeight="1" x14ac:dyDescent="0.25"/>
    <row r="3383" ht="12" customHeight="1" x14ac:dyDescent="0.25"/>
    <row r="3384" ht="12" customHeight="1" x14ac:dyDescent="0.25"/>
    <row r="3385" ht="12" customHeight="1" x14ac:dyDescent="0.25"/>
    <row r="3386" ht="12" customHeight="1" x14ac:dyDescent="0.25"/>
    <row r="3387" ht="12" customHeight="1" x14ac:dyDescent="0.25"/>
    <row r="3388" ht="12" customHeight="1" x14ac:dyDescent="0.25"/>
    <row r="3389" ht="12" customHeight="1" x14ac:dyDescent="0.25"/>
    <row r="3390" ht="12" customHeight="1" x14ac:dyDescent="0.25"/>
    <row r="3391" ht="12" customHeight="1" x14ac:dyDescent="0.25"/>
    <row r="3392" ht="12" customHeight="1" x14ac:dyDescent="0.25"/>
    <row r="3393" ht="12" customHeight="1" x14ac:dyDescent="0.25"/>
    <row r="3394" ht="12" customHeight="1" x14ac:dyDescent="0.25"/>
    <row r="3395" ht="12" customHeight="1" x14ac:dyDescent="0.25"/>
    <row r="3396" ht="12" customHeight="1" x14ac:dyDescent="0.25"/>
    <row r="3397" ht="12" customHeight="1" x14ac:dyDescent="0.25"/>
    <row r="3398" ht="12" customHeight="1" x14ac:dyDescent="0.25"/>
    <row r="3399" ht="12" customHeight="1" x14ac:dyDescent="0.25"/>
    <row r="3400" ht="12" customHeight="1" x14ac:dyDescent="0.25"/>
    <row r="3401" ht="12" customHeight="1" x14ac:dyDescent="0.25"/>
    <row r="3402" ht="12" customHeight="1" x14ac:dyDescent="0.25"/>
    <row r="3403" ht="12" customHeight="1" x14ac:dyDescent="0.25"/>
    <row r="3404" ht="12" customHeight="1" x14ac:dyDescent="0.25"/>
    <row r="3405" ht="12" customHeight="1" x14ac:dyDescent="0.25"/>
    <row r="3406" ht="12" customHeight="1" x14ac:dyDescent="0.25"/>
    <row r="3407" ht="12" customHeight="1" x14ac:dyDescent="0.25"/>
    <row r="3408" ht="12" customHeight="1" x14ac:dyDescent="0.25"/>
    <row r="3409" ht="12" customHeight="1" x14ac:dyDescent="0.25"/>
    <row r="3410" ht="12" customHeight="1" x14ac:dyDescent="0.25"/>
    <row r="3411" ht="12" customHeight="1" x14ac:dyDescent="0.25"/>
    <row r="3412" ht="12" customHeight="1" x14ac:dyDescent="0.25"/>
    <row r="3413" ht="12" customHeight="1" x14ac:dyDescent="0.25"/>
    <row r="3414" ht="12" customHeight="1" x14ac:dyDescent="0.25"/>
    <row r="3415" ht="12" customHeight="1" x14ac:dyDescent="0.25"/>
    <row r="3416" ht="12" customHeight="1" x14ac:dyDescent="0.25"/>
    <row r="3417" ht="12" customHeight="1" x14ac:dyDescent="0.25"/>
    <row r="3418" ht="12" customHeight="1" x14ac:dyDescent="0.25"/>
    <row r="3419" ht="12" customHeight="1" x14ac:dyDescent="0.25"/>
    <row r="3420" ht="12" customHeight="1" x14ac:dyDescent="0.25"/>
    <row r="3421" ht="12" customHeight="1" x14ac:dyDescent="0.25"/>
    <row r="3422" ht="12" customHeight="1" x14ac:dyDescent="0.25"/>
    <row r="3423" ht="12" customHeight="1" x14ac:dyDescent="0.25"/>
    <row r="3424" ht="12" customHeight="1" x14ac:dyDescent="0.25"/>
    <row r="3425" ht="12" customHeight="1" x14ac:dyDescent="0.25"/>
    <row r="3426" ht="12" customHeight="1" x14ac:dyDescent="0.25"/>
    <row r="3427" ht="12" customHeight="1" x14ac:dyDescent="0.25"/>
    <row r="3428" ht="12" customHeight="1" x14ac:dyDescent="0.25"/>
    <row r="3429" ht="12" customHeight="1" x14ac:dyDescent="0.25"/>
    <row r="3430" ht="12" customHeight="1" x14ac:dyDescent="0.25"/>
    <row r="3431" ht="12" customHeight="1" x14ac:dyDescent="0.25"/>
    <row r="3432" ht="12" customHeight="1" x14ac:dyDescent="0.25"/>
    <row r="3433" ht="12" customHeight="1" x14ac:dyDescent="0.25"/>
    <row r="3434" ht="12" customHeight="1" x14ac:dyDescent="0.25"/>
    <row r="3435" ht="12" customHeight="1" x14ac:dyDescent="0.25"/>
    <row r="3436" ht="12" customHeight="1" x14ac:dyDescent="0.25"/>
    <row r="3437" ht="12" customHeight="1" x14ac:dyDescent="0.25"/>
    <row r="3438" ht="12" customHeight="1" x14ac:dyDescent="0.25"/>
    <row r="3439" ht="12" customHeight="1" x14ac:dyDescent="0.25"/>
    <row r="3440" ht="12" customHeight="1" x14ac:dyDescent="0.25"/>
    <row r="3441" ht="12" customHeight="1" x14ac:dyDescent="0.25"/>
    <row r="3442" ht="12" customHeight="1" x14ac:dyDescent="0.25"/>
    <row r="3443" ht="12" customHeight="1" x14ac:dyDescent="0.25"/>
    <row r="3444" ht="12" customHeight="1" x14ac:dyDescent="0.25"/>
    <row r="3445" ht="12" customHeight="1" x14ac:dyDescent="0.25"/>
    <row r="3446" ht="12" customHeight="1" x14ac:dyDescent="0.25"/>
    <row r="3447" ht="12" customHeight="1" x14ac:dyDescent="0.25"/>
    <row r="3448" ht="12" customHeight="1" x14ac:dyDescent="0.25"/>
    <row r="3449" ht="12" customHeight="1" x14ac:dyDescent="0.25"/>
    <row r="3450" ht="12" customHeight="1" x14ac:dyDescent="0.25"/>
    <row r="3451" ht="12" customHeight="1" x14ac:dyDescent="0.25"/>
    <row r="3452" ht="12" customHeight="1" x14ac:dyDescent="0.25"/>
    <row r="3453" ht="12" customHeight="1" x14ac:dyDescent="0.25"/>
    <row r="3454" ht="12" customHeight="1" x14ac:dyDescent="0.25"/>
    <row r="3455" ht="12" customHeight="1" x14ac:dyDescent="0.25"/>
    <row r="3456" ht="12" customHeight="1" x14ac:dyDescent="0.25"/>
    <row r="3457" ht="12" customHeight="1" x14ac:dyDescent="0.25"/>
    <row r="3458" ht="12" customHeight="1" x14ac:dyDescent="0.25"/>
    <row r="3459" ht="12" customHeight="1" x14ac:dyDescent="0.25"/>
    <row r="3460" ht="12" customHeight="1" x14ac:dyDescent="0.25"/>
    <row r="3461" ht="12" customHeight="1" x14ac:dyDescent="0.25"/>
    <row r="3462" ht="12" customHeight="1" x14ac:dyDescent="0.25"/>
    <row r="3463" ht="12" customHeight="1" x14ac:dyDescent="0.25"/>
    <row r="3464" ht="12" customHeight="1" x14ac:dyDescent="0.25"/>
    <row r="3465" ht="12" customHeight="1" x14ac:dyDescent="0.25"/>
    <row r="3466" ht="12" customHeight="1" x14ac:dyDescent="0.25"/>
    <row r="3467" ht="12" customHeight="1" x14ac:dyDescent="0.25"/>
    <row r="3468" ht="12" customHeight="1" x14ac:dyDescent="0.25"/>
    <row r="3469" ht="12" customHeight="1" x14ac:dyDescent="0.25"/>
    <row r="3470" ht="12" customHeight="1" x14ac:dyDescent="0.25"/>
    <row r="3471" ht="12" customHeight="1" x14ac:dyDescent="0.25"/>
    <row r="3472" ht="12" customHeight="1" x14ac:dyDescent="0.25"/>
    <row r="3473" ht="12" customHeight="1" x14ac:dyDescent="0.25"/>
    <row r="3474" ht="12" customHeight="1" x14ac:dyDescent="0.25"/>
    <row r="3475" ht="12" customHeight="1" x14ac:dyDescent="0.25"/>
    <row r="3476" ht="12" customHeight="1" x14ac:dyDescent="0.25"/>
    <row r="3477" ht="12" customHeight="1" x14ac:dyDescent="0.25"/>
    <row r="3478" ht="12" customHeight="1" x14ac:dyDescent="0.25"/>
    <row r="3479" ht="12" customHeight="1" x14ac:dyDescent="0.25"/>
    <row r="3480" ht="12" customHeight="1" x14ac:dyDescent="0.25"/>
    <row r="3481" ht="12" customHeight="1" x14ac:dyDescent="0.25"/>
    <row r="3482" ht="12" customHeight="1" x14ac:dyDescent="0.25"/>
    <row r="3483" ht="12" customHeight="1" x14ac:dyDescent="0.25"/>
    <row r="3484" ht="12" customHeight="1" x14ac:dyDescent="0.25"/>
    <row r="3485" ht="12" customHeight="1" x14ac:dyDescent="0.25"/>
    <row r="3486" ht="12" customHeight="1" x14ac:dyDescent="0.25"/>
    <row r="3487" ht="12" customHeight="1" x14ac:dyDescent="0.25"/>
    <row r="3488" ht="12" customHeight="1" x14ac:dyDescent="0.25"/>
    <row r="3489" ht="12" customHeight="1" x14ac:dyDescent="0.25"/>
    <row r="3490" ht="12" customHeight="1" x14ac:dyDescent="0.25"/>
    <row r="3491" ht="12" customHeight="1" x14ac:dyDescent="0.25"/>
    <row r="3492" ht="12" customHeight="1" x14ac:dyDescent="0.25"/>
    <row r="3493" ht="12" customHeight="1" x14ac:dyDescent="0.25"/>
    <row r="3494" ht="12" customHeight="1" x14ac:dyDescent="0.25"/>
    <row r="3495" ht="12" customHeight="1" x14ac:dyDescent="0.25"/>
    <row r="3496" ht="12" customHeight="1" x14ac:dyDescent="0.25"/>
    <row r="3497" ht="12" customHeight="1" x14ac:dyDescent="0.25"/>
    <row r="3498" ht="12" customHeight="1" x14ac:dyDescent="0.25"/>
    <row r="3499" ht="12" customHeight="1" x14ac:dyDescent="0.25"/>
    <row r="3500" ht="12" customHeight="1" x14ac:dyDescent="0.25"/>
    <row r="3501" ht="12" customHeight="1" x14ac:dyDescent="0.25"/>
    <row r="3502" ht="12" customHeight="1" x14ac:dyDescent="0.25"/>
    <row r="3503" ht="12" customHeight="1" x14ac:dyDescent="0.25"/>
    <row r="3504" ht="12" customHeight="1" x14ac:dyDescent="0.25"/>
    <row r="3505" ht="12" customHeight="1" x14ac:dyDescent="0.25"/>
    <row r="3506" ht="12" customHeight="1" x14ac:dyDescent="0.25"/>
    <row r="3507" ht="12" customHeight="1" x14ac:dyDescent="0.25"/>
    <row r="3508" ht="12" customHeight="1" x14ac:dyDescent="0.25"/>
    <row r="3509" ht="12" customHeight="1" x14ac:dyDescent="0.25"/>
    <row r="3510" ht="12" customHeight="1" x14ac:dyDescent="0.25"/>
    <row r="3511" ht="12" customHeight="1" x14ac:dyDescent="0.25"/>
    <row r="3512" ht="12" customHeight="1" x14ac:dyDescent="0.25"/>
    <row r="3513" ht="12" customHeight="1" x14ac:dyDescent="0.25"/>
    <row r="3514" ht="12" customHeight="1" x14ac:dyDescent="0.25"/>
    <row r="3515" ht="12" customHeight="1" x14ac:dyDescent="0.25"/>
    <row r="3516" ht="12" customHeight="1" x14ac:dyDescent="0.25"/>
    <row r="3517" ht="12" customHeight="1" x14ac:dyDescent="0.25"/>
    <row r="3518" ht="12" customHeight="1" x14ac:dyDescent="0.25"/>
    <row r="3519" ht="12" customHeight="1" x14ac:dyDescent="0.25"/>
    <row r="3520" ht="12" customHeight="1" x14ac:dyDescent="0.25"/>
    <row r="3521" ht="12" customHeight="1" x14ac:dyDescent="0.25"/>
    <row r="3522" ht="12" customHeight="1" x14ac:dyDescent="0.25"/>
    <row r="3523" ht="12" customHeight="1" x14ac:dyDescent="0.25"/>
    <row r="3524" ht="12" customHeight="1" x14ac:dyDescent="0.25"/>
    <row r="3525" ht="12" customHeight="1" x14ac:dyDescent="0.25"/>
    <row r="3526" ht="12" customHeight="1" x14ac:dyDescent="0.25"/>
    <row r="3527" ht="12" customHeight="1" x14ac:dyDescent="0.25"/>
    <row r="3528" ht="12" customHeight="1" x14ac:dyDescent="0.25"/>
    <row r="3529" ht="12" customHeight="1" x14ac:dyDescent="0.25"/>
    <row r="3530" ht="12" customHeight="1" x14ac:dyDescent="0.25"/>
    <row r="3531" ht="12" customHeight="1" x14ac:dyDescent="0.25"/>
    <row r="3532" ht="12" customHeight="1" x14ac:dyDescent="0.25"/>
    <row r="3533" ht="12" customHeight="1" x14ac:dyDescent="0.25"/>
    <row r="3534" ht="12" customHeight="1" x14ac:dyDescent="0.25"/>
    <row r="3535" ht="12" customHeight="1" x14ac:dyDescent="0.25"/>
    <row r="3536" ht="12" customHeight="1" x14ac:dyDescent="0.25"/>
    <row r="3537" ht="12" customHeight="1" x14ac:dyDescent="0.25"/>
    <row r="3538" ht="12" customHeight="1" x14ac:dyDescent="0.25"/>
    <row r="3539" ht="12" customHeight="1" x14ac:dyDescent="0.25"/>
    <row r="3540" ht="12" customHeight="1" x14ac:dyDescent="0.25"/>
    <row r="3541" ht="12" customHeight="1" x14ac:dyDescent="0.25"/>
    <row r="3542" ht="12" customHeight="1" x14ac:dyDescent="0.25"/>
    <row r="3543" ht="12" customHeight="1" x14ac:dyDescent="0.25"/>
    <row r="3544" ht="12" customHeight="1" x14ac:dyDescent="0.25"/>
    <row r="3545" ht="12" customHeight="1" x14ac:dyDescent="0.25"/>
    <row r="3546" ht="12" customHeight="1" x14ac:dyDescent="0.25"/>
    <row r="3547" ht="12" customHeight="1" x14ac:dyDescent="0.25"/>
    <row r="3548" ht="12" customHeight="1" x14ac:dyDescent="0.25"/>
    <row r="3549" ht="12" customHeight="1" x14ac:dyDescent="0.25"/>
    <row r="3550" ht="12" customHeight="1" x14ac:dyDescent="0.25"/>
    <row r="3551" ht="12" customHeight="1" x14ac:dyDescent="0.25"/>
    <row r="3552" ht="12" customHeight="1" x14ac:dyDescent="0.25"/>
    <row r="3553" ht="12" customHeight="1" x14ac:dyDescent="0.25"/>
    <row r="3554" ht="12" customHeight="1" x14ac:dyDescent="0.25"/>
    <row r="3555" ht="12" customHeight="1" x14ac:dyDescent="0.25"/>
    <row r="3556" ht="12" customHeight="1" x14ac:dyDescent="0.25"/>
    <row r="3557" ht="12" customHeight="1" x14ac:dyDescent="0.25"/>
    <row r="3558" ht="12" customHeight="1" x14ac:dyDescent="0.25"/>
    <row r="3559" ht="12" customHeight="1" x14ac:dyDescent="0.25"/>
    <row r="3560" ht="12" customHeight="1" x14ac:dyDescent="0.25"/>
    <row r="3561" ht="12" customHeight="1" x14ac:dyDescent="0.25"/>
    <row r="3562" ht="12" customHeight="1" x14ac:dyDescent="0.25"/>
    <row r="3563" ht="12" customHeight="1" x14ac:dyDescent="0.25"/>
    <row r="3564" ht="12" customHeight="1" x14ac:dyDescent="0.25"/>
    <row r="3565" ht="12" customHeight="1" x14ac:dyDescent="0.25"/>
    <row r="3566" ht="12" customHeight="1" x14ac:dyDescent="0.25"/>
    <row r="3567" ht="12" customHeight="1" x14ac:dyDescent="0.25"/>
    <row r="3568" ht="12" customHeight="1" x14ac:dyDescent="0.25"/>
    <row r="3569" ht="12" customHeight="1" x14ac:dyDescent="0.25"/>
    <row r="3570" ht="12" customHeight="1" x14ac:dyDescent="0.25"/>
    <row r="3571" ht="12" customHeight="1" x14ac:dyDescent="0.25"/>
    <row r="3572" ht="12" customHeight="1" x14ac:dyDescent="0.25"/>
    <row r="3573" ht="12" customHeight="1" x14ac:dyDescent="0.25"/>
    <row r="3574" ht="12" customHeight="1" x14ac:dyDescent="0.25"/>
    <row r="3575" ht="12" customHeight="1" x14ac:dyDescent="0.25"/>
    <row r="3576" ht="12" customHeight="1" x14ac:dyDescent="0.25"/>
    <row r="3577" ht="12" customHeight="1" x14ac:dyDescent="0.25"/>
    <row r="3578" ht="12" customHeight="1" x14ac:dyDescent="0.25"/>
    <row r="3579" ht="12" customHeight="1" x14ac:dyDescent="0.25"/>
    <row r="3580" ht="12" customHeight="1" x14ac:dyDescent="0.25"/>
    <row r="3581" ht="12" customHeight="1" x14ac:dyDescent="0.25"/>
    <row r="3582" ht="12" customHeight="1" x14ac:dyDescent="0.25"/>
    <row r="3583" ht="12" customHeight="1" x14ac:dyDescent="0.25"/>
    <row r="3584" ht="12" customHeight="1" x14ac:dyDescent="0.25"/>
    <row r="3585" ht="12" customHeight="1" x14ac:dyDescent="0.25"/>
    <row r="3586" ht="12" customHeight="1" x14ac:dyDescent="0.25"/>
    <row r="3587" ht="12" customHeight="1" x14ac:dyDescent="0.25"/>
    <row r="3588" ht="12" customHeight="1" x14ac:dyDescent="0.25"/>
    <row r="3589" ht="12" customHeight="1" x14ac:dyDescent="0.25"/>
    <row r="3590" ht="12" customHeight="1" x14ac:dyDescent="0.25"/>
    <row r="3591" ht="12" customHeight="1" x14ac:dyDescent="0.25"/>
    <row r="3592" ht="12" customHeight="1" x14ac:dyDescent="0.25"/>
    <row r="3593" ht="12" customHeight="1" x14ac:dyDescent="0.25"/>
    <row r="3594" ht="12" customHeight="1" x14ac:dyDescent="0.25"/>
    <row r="3595" ht="12" customHeight="1" x14ac:dyDescent="0.25"/>
    <row r="3596" ht="12" customHeight="1" x14ac:dyDescent="0.25"/>
    <row r="3597" ht="12" customHeight="1" x14ac:dyDescent="0.25"/>
    <row r="3598" ht="12" customHeight="1" x14ac:dyDescent="0.25"/>
    <row r="3599" ht="12" customHeight="1" x14ac:dyDescent="0.25"/>
    <row r="3600" ht="12" customHeight="1" x14ac:dyDescent="0.25"/>
    <row r="3601" ht="12" customHeight="1" x14ac:dyDescent="0.25"/>
    <row r="3602" ht="12" customHeight="1" x14ac:dyDescent="0.25"/>
    <row r="3603" ht="12" customHeight="1" x14ac:dyDescent="0.25"/>
    <row r="3604" ht="12" customHeight="1" x14ac:dyDescent="0.25"/>
    <row r="3605" ht="12" customHeight="1" x14ac:dyDescent="0.25"/>
    <row r="3606" ht="12" customHeight="1" x14ac:dyDescent="0.25"/>
    <row r="3607" ht="12" customHeight="1" x14ac:dyDescent="0.25"/>
    <row r="3608" ht="12" customHeight="1" x14ac:dyDescent="0.25"/>
    <row r="3609" ht="12" customHeight="1" x14ac:dyDescent="0.25"/>
    <row r="3610" ht="12" customHeight="1" x14ac:dyDescent="0.25"/>
    <row r="3611" ht="12" customHeight="1" x14ac:dyDescent="0.25"/>
    <row r="3612" ht="12" customHeight="1" x14ac:dyDescent="0.25"/>
    <row r="3613" ht="12" customHeight="1" x14ac:dyDescent="0.25"/>
    <row r="3614" ht="12" customHeight="1" x14ac:dyDescent="0.25"/>
    <row r="3615" ht="12" customHeight="1" x14ac:dyDescent="0.25"/>
    <row r="3616" ht="12" customHeight="1" x14ac:dyDescent="0.25"/>
    <row r="3617" ht="12" customHeight="1" x14ac:dyDescent="0.25"/>
    <row r="3618" ht="12" customHeight="1" x14ac:dyDescent="0.25"/>
    <row r="3619" ht="12" customHeight="1" x14ac:dyDescent="0.25"/>
    <row r="3620" ht="12" customHeight="1" x14ac:dyDescent="0.25"/>
    <row r="3621" ht="12" customHeight="1" x14ac:dyDescent="0.25"/>
    <row r="3622" ht="12" customHeight="1" x14ac:dyDescent="0.25"/>
    <row r="3623" ht="12" customHeight="1" x14ac:dyDescent="0.25"/>
    <row r="3624" ht="12" customHeight="1" x14ac:dyDescent="0.25"/>
    <row r="3625" ht="12" customHeight="1" x14ac:dyDescent="0.25"/>
    <row r="3626" ht="12" customHeight="1" x14ac:dyDescent="0.25"/>
    <row r="3627" ht="12" customHeight="1" x14ac:dyDescent="0.25"/>
    <row r="3628" ht="12" customHeight="1" x14ac:dyDescent="0.25"/>
    <row r="3629" ht="12" customHeight="1" x14ac:dyDescent="0.25"/>
    <row r="3630" ht="12" customHeight="1" x14ac:dyDescent="0.25"/>
    <row r="3631" ht="12" customHeight="1" x14ac:dyDescent="0.25"/>
    <row r="3632" ht="12" customHeight="1" x14ac:dyDescent="0.25"/>
    <row r="3633" ht="12" customHeight="1" x14ac:dyDescent="0.25"/>
    <row r="3634" ht="12" customHeight="1" x14ac:dyDescent="0.25"/>
    <row r="3635" ht="12" customHeight="1" x14ac:dyDescent="0.25"/>
    <row r="3636" ht="12" customHeight="1" x14ac:dyDescent="0.25"/>
    <row r="3637" ht="12" customHeight="1" x14ac:dyDescent="0.25"/>
    <row r="3638" ht="12" customHeight="1" x14ac:dyDescent="0.25"/>
    <row r="3639" ht="12" customHeight="1" x14ac:dyDescent="0.25"/>
    <row r="3640" ht="12" customHeight="1" x14ac:dyDescent="0.25"/>
    <row r="3641" ht="12" customHeight="1" x14ac:dyDescent="0.25"/>
    <row r="3642" ht="12" customHeight="1" x14ac:dyDescent="0.25"/>
    <row r="3643" ht="12" customHeight="1" x14ac:dyDescent="0.25"/>
    <row r="3644" ht="12" customHeight="1" x14ac:dyDescent="0.25"/>
    <row r="3645" ht="12" customHeight="1" x14ac:dyDescent="0.25"/>
    <row r="3646" ht="12" customHeight="1" x14ac:dyDescent="0.25"/>
    <row r="3647" ht="12" customHeight="1" x14ac:dyDescent="0.25"/>
    <row r="3648" ht="12" customHeight="1" x14ac:dyDescent="0.25"/>
    <row r="3649" ht="12" customHeight="1" x14ac:dyDescent="0.25"/>
    <row r="3650" ht="12" customHeight="1" x14ac:dyDescent="0.25"/>
    <row r="3651" ht="12" customHeight="1" x14ac:dyDescent="0.25"/>
    <row r="3652" ht="12" customHeight="1" x14ac:dyDescent="0.25"/>
    <row r="3653" ht="12" customHeight="1" x14ac:dyDescent="0.25"/>
    <row r="3654" ht="12" customHeight="1" x14ac:dyDescent="0.25"/>
    <row r="3655" ht="12" customHeight="1" x14ac:dyDescent="0.25"/>
    <row r="3656" ht="12" customHeight="1" x14ac:dyDescent="0.25"/>
    <row r="3657" ht="12" customHeight="1" x14ac:dyDescent="0.25"/>
    <row r="3658" ht="12" customHeight="1" x14ac:dyDescent="0.25"/>
    <row r="3659" ht="12" customHeight="1" x14ac:dyDescent="0.25"/>
    <row r="3660" ht="12" customHeight="1" x14ac:dyDescent="0.25"/>
    <row r="3661" ht="12" customHeight="1" x14ac:dyDescent="0.25"/>
    <row r="3662" ht="12" customHeight="1" x14ac:dyDescent="0.25"/>
    <row r="3663" ht="12" customHeight="1" x14ac:dyDescent="0.25"/>
    <row r="3664" ht="12" customHeight="1" x14ac:dyDescent="0.25"/>
    <row r="3665" ht="12" customHeight="1" x14ac:dyDescent="0.25"/>
    <row r="3666" ht="12" customHeight="1" x14ac:dyDescent="0.25"/>
    <row r="3667" ht="12" customHeight="1" x14ac:dyDescent="0.25"/>
    <row r="3668" ht="12" customHeight="1" x14ac:dyDescent="0.25"/>
    <row r="3669" ht="12" customHeight="1" x14ac:dyDescent="0.25"/>
    <row r="3670" ht="12" customHeight="1" x14ac:dyDescent="0.25"/>
    <row r="3671" ht="12" customHeight="1" x14ac:dyDescent="0.25"/>
    <row r="3672" ht="12" customHeight="1" x14ac:dyDescent="0.25"/>
    <row r="3673" ht="12" customHeight="1" x14ac:dyDescent="0.25"/>
    <row r="3674" ht="12" customHeight="1" x14ac:dyDescent="0.25"/>
    <row r="3675" ht="12" customHeight="1" x14ac:dyDescent="0.25"/>
    <row r="3676" ht="12" customHeight="1" x14ac:dyDescent="0.25"/>
    <row r="3677" ht="12" customHeight="1" x14ac:dyDescent="0.25"/>
    <row r="3678" ht="12" customHeight="1" x14ac:dyDescent="0.25"/>
    <row r="3679" ht="12" customHeight="1" x14ac:dyDescent="0.25"/>
    <row r="3680" ht="12" customHeight="1" x14ac:dyDescent="0.25"/>
    <row r="3681" ht="12" customHeight="1" x14ac:dyDescent="0.25"/>
    <row r="3682" ht="12" customHeight="1" x14ac:dyDescent="0.25"/>
    <row r="3683" ht="12" customHeight="1" x14ac:dyDescent="0.25"/>
    <row r="3684" ht="12" customHeight="1" x14ac:dyDescent="0.25"/>
    <row r="3685" ht="12" customHeight="1" x14ac:dyDescent="0.25"/>
    <row r="3686" ht="12" customHeight="1" x14ac:dyDescent="0.25"/>
    <row r="3687" ht="12" customHeight="1" x14ac:dyDescent="0.25"/>
    <row r="3688" ht="12" customHeight="1" x14ac:dyDescent="0.25"/>
    <row r="3689" ht="12" customHeight="1" x14ac:dyDescent="0.25"/>
    <row r="3690" ht="12" customHeight="1" x14ac:dyDescent="0.25"/>
    <row r="3691" ht="12" customHeight="1" x14ac:dyDescent="0.25"/>
    <row r="3692" ht="12" customHeight="1" x14ac:dyDescent="0.25"/>
    <row r="3693" ht="12" customHeight="1" x14ac:dyDescent="0.25"/>
    <row r="3694" ht="12" customHeight="1" x14ac:dyDescent="0.25"/>
    <row r="3695" ht="12" customHeight="1" x14ac:dyDescent="0.25"/>
    <row r="3696" ht="12" customHeight="1" x14ac:dyDescent="0.25"/>
    <row r="3697" ht="12" customHeight="1" x14ac:dyDescent="0.25"/>
    <row r="3698" ht="12" customHeight="1" x14ac:dyDescent="0.25"/>
    <row r="3699" ht="12" customHeight="1" x14ac:dyDescent="0.25"/>
    <row r="3700" ht="12" customHeight="1" x14ac:dyDescent="0.25"/>
    <row r="3701" ht="12" customHeight="1" x14ac:dyDescent="0.25"/>
    <row r="3702" ht="12" customHeight="1" x14ac:dyDescent="0.25"/>
    <row r="3703" ht="12" customHeight="1" x14ac:dyDescent="0.25"/>
    <row r="3704" ht="12" customHeight="1" x14ac:dyDescent="0.25"/>
    <row r="3705" ht="12" customHeight="1" x14ac:dyDescent="0.25"/>
    <row r="3706" ht="12" customHeight="1" x14ac:dyDescent="0.25"/>
    <row r="3707" ht="12" customHeight="1" x14ac:dyDescent="0.25"/>
    <row r="3708" ht="12" customHeight="1" x14ac:dyDescent="0.25"/>
    <row r="3709" ht="12" customHeight="1" x14ac:dyDescent="0.25"/>
    <row r="3710" ht="12" customHeight="1" x14ac:dyDescent="0.25"/>
    <row r="3711" ht="12" customHeight="1" x14ac:dyDescent="0.25"/>
    <row r="3712" ht="12" customHeight="1" x14ac:dyDescent="0.25"/>
    <row r="3713" ht="12" customHeight="1" x14ac:dyDescent="0.25"/>
    <row r="3714" ht="12" customHeight="1" x14ac:dyDescent="0.25"/>
    <row r="3715" ht="12" customHeight="1" x14ac:dyDescent="0.25"/>
    <row r="3716" ht="12" customHeight="1" x14ac:dyDescent="0.25"/>
    <row r="3717" ht="12" customHeight="1" x14ac:dyDescent="0.25"/>
    <row r="3718" ht="12" customHeight="1" x14ac:dyDescent="0.25"/>
    <row r="3719" ht="12" customHeight="1" x14ac:dyDescent="0.25"/>
    <row r="3720" ht="12" customHeight="1" x14ac:dyDescent="0.25"/>
    <row r="3721" ht="12" customHeight="1" x14ac:dyDescent="0.25"/>
    <row r="3722" ht="12" customHeight="1" x14ac:dyDescent="0.25"/>
    <row r="3723" ht="12" customHeight="1" x14ac:dyDescent="0.25"/>
    <row r="3724" ht="12" customHeight="1" x14ac:dyDescent="0.25"/>
    <row r="3725" ht="12" customHeight="1" x14ac:dyDescent="0.25"/>
    <row r="3726" ht="12" customHeight="1" x14ac:dyDescent="0.25"/>
    <row r="3727" ht="12" customHeight="1" x14ac:dyDescent="0.25"/>
    <row r="3728" ht="12" customHeight="1" x14ac:dyDescent="0.25"/>
    <row r="3729" ht="12" customHeight="1" x14ac:dyDescent="0.25"/>
    <row r="3730" ht="12" customHeight="1" x14ac:dyDescent="0.25"/>
    <row r="3731" ht="12" customHeight="1" x14ac:dyDescent="0.25"/>
    <row r="3732" ht="12" customHeight="1" x14ac:dyDescent="0.25"/>
    <row r="3733" ht="12" customHeight="1" x14ac:dyDescent="0.25"/>
    <row r="3734" ht="12" customHeight="1" x14ac:dyDescent="0.25"/>
    <row r="3735" ht="12" customHeight="1" x14ac:dyDescent="0.25"/>
    <row r="3736" ht="12" customHeight="1" x14ac:dyDescent="0.25"/>
    <row r="3737" ht="12" customHeight="1" x14ac:dyDescent="0.25"/>
    <row r="3738" ht="12" customHeight="1" x14ac:dyDescent="0.25"/>
    <row r="3739" ht="12" customHeight="1" x14ac:dyDescent="0.25"/>
    <row r="3740" ht="12" customHeight="1" x14ac:dyDescent="0.25"/>
    <row r="3741" ht="12" customHeight="1" x14ac:dyDescent="0.25"/>
    <row r="3742" ht="12" customHeight="1" x14ac:dyDescent="0.25"/>
    <row r="3743" ht="12" customHeight="1" x14ac:dyDescent="0.25"/>
    <row r="3744" ht="12" customHeight="1" x14ac:dyDescent="0.25"/>
    <row r="3745" ht="12" customHeight="1" x14ac:dyDescent="0.25"/>
    <row r="3746" ht="12" customHeight="1" x14ac:dyDescent="0.25"/>
    <row r="3747" ht="12" customHeight="1" x14ac:dyDescent="0.25"/>
    <row r="3748" ht="12" customHeight="1" x14ac:dyDescent="0.25"/>
    <row r="3749" ht="12" customHeight="1" x14ac:dyDescent="0.25"/>
    <row r="3750" ht="12" customHeight="1" x14ac:dyDescent="0.25"/>
    <row r="3751" ht="12" customHeight="1" x14ac:dyDescent="0.25"/>
    <row r="3752" ht="12" customHeight="1" x14ac:dyDescent="0.25"/>
    <row r="3753" ht="12" customHeight="1" x14ac:dyDescent="0.25"/>
    <row r="3754" ht="12" customHeight="1" x14ac:dyDescent="0.25"/>
    <row r="3755" ht="12" customHeight="1" x14ac:dyDescent="0.25"/>
    <row r="3756" ht="12" customHeight="1" x14ac:dyDescent="0.25"/>
    <row r="3757" ht="12" customHeight="1" x14ac:dyDescent="0.25"/>
    <row r="3758" ht="12" customHeight="1" x14ac:dyDescent="0.25"/>
    <row r="3759" ht="12" customHeight="1" x14ac:dyDescent="0.25"/>
    <row r="3760" ht="12" customHeight="1" x14ac:dyDescent="0.25"/>
    <row r="3761" ht="12" customHeight="1" x14ac:dyDescent="0.25"/>
    <row r="3762" ht="12" customHeight="1" x14ac:dyDescent="0.25"/>
    <row r="3763" ht="12" customHeight="1" x14ac:dyDescent="0.25"/>
    <row r="3764" ht="12" customHeight="1" x14ac:dyDescent="0.25"/>
    <row r="3765" ht="12" customHeight="1" x14ac:dyDescent="0.25"/>
    <row r="3766" ht="12" customHeight="1" x14ac:dyDescent="0.25"/>
    <row r="3767" ht="12" customHeight="1" x14ac:dyDescent="0.25"/>
    <row r="3768" ht="12" customHeight="1" x14ac:dyDescent="0.25"/>
    <row r="3769" ht="12" customHeight="1" x14ac:dyDescent="0.25"/>
    <row r="3770" ht="12" customHeight="1" x14ac:dyDescent="0.25"/>
    <row r="3771" ht="12" customHeight="1" x14ac:dyDescent="0.25"/>
    <row r="3772" ht="12" customHeight="1" x14ac:dyDescent="0.25"/>
    <row r="3773" ht="12" customHeight="1" x14ac:dyDescent="0.25"/>
    <row r="3774" ht="12" customHeight="1" x14ac:dyDescent="0.25"/>
    <row r="3775" ht="12" customHeight="1" x14ac:dyDescent="0.25"/>
    <row r="3776" ht="12" customHeight="1" x14ac:dyDescent="0.25"/>
    <row r="3777" ht="12" customHeight="1" x14ac:dyDescent="0.25"/>
    <row r="3778" ht="12" customHeight="1" x14ac:dyDescent="0.25"/>
    <row r="3779" ht="12" customHeight="1" x14ac:dyDescent="0.25"/>
    <row r="3780" ht="12" customHeight="1" x14ac:dyDescent="0.25"/>
    <row r="3781" ht="12" customHeight="1" x14ac:dyDescent="0.25"/>
    <row r="3782" ht="12" customHeight="1" x14ac:dyDescent="0.25"/>
    <row r="3783" ht="12" customHeight="1" x14ac:dyDescent="0.25"/>
    <row r="3784" ht="12" customHeight="1" x14ac:dyDescent="0.25"/>
    <row r="3785" ht="12" customHeight="1" x14ac:dyDescent="0.25"/>
    <row r="3786" ht="12" customHeight="1" x14ac:dyDescent="0.25"/>
    <row r="3787" ht="12" customHeight="1" x14ac:dyDescent="0.25"/>
    <row r="3788" ht="12" customHeight="1" x14ac:dyDescent="0.25"/>
    <row r="3789" ht="12" customHeight="1" x14ac:dyDescent="0.25"/>
    <row r="3790" ht="12" customHeight="1" x14ac:dyDescent="0.25"/>
    <row r="3791" ht="12" customHeight="1" x14ac:dyDescent="0.25"/>
    <row r="3792" ht="12" customHeight="1" x14ac:dyDescent="0.25"/>
    <row r="3793" ht="12" customHeight="1" x14ac:dyDescent="0.25"/>
    <row r="3794" ht="12" customHeight="1" x14ac:dyDescent="0.25"/>
    <row r="3795" ht="12" customHeight="1" x14ac:dyDescent="0.25"/>
    <row r="3796" ht="12" customHeight="1" x14ac:dyDescent="0.25"/>
    <row r="3797" ht="12" customHeight="1" x14ac:dyDescent="0.25"/>
    <row r="3798" ht="12" customHeight="1" x14ac:dyDescent="0.25"/>
    <row r="3799" ht="12" customHeight="1" x14ac:dyDescent="0.25"/>
    <row r="3800" ht="12" customHeight="1" x14ac:dyDescent="0.25"/>
    <row r="3801" ht="12" customHeight="1" x14ac:dyDescent="0.25"/>
    <row r="3802" ht="12" customHeight="1" x14ac:dyDescent="0.25"/>
    <row r="3803" ht="12" customHeight="1" x14ac:dyDescent="0.25"/>
    <row r="3804" ht="12" customHeight="1" x14ac:dyDescent="0.25"/>
    <row r="3805" ht="12" customHeight="1" x14ac:dyDescent="0.25"/>
    <row r="3806" ht="12" customHeight="1" x14ac:dyDescent="0.25"/>
    <row r="3807" ht="12" customHeight="1" x14ac:dyDescent="0.25"/>
    <row r="3808" ht="12" customHeight="1" x14ac:dyDescent="0.25"/>
    <row r="3809" ht="12" customHeight="1" x14ac:dyDescent="0.25"/>
    <row r="3810" ht="12" customHeight="1" x14ac:dyDescent="0.25"/>
    <row r="3811" ht="12" customHeight="1" x14ac:dyDescent="0.25"/>
    <row r="3812" ht="12" customHeight="1" x14ac:dyDescent="0.25"/>
    <row r="3813" ht="12" customHeight="1" x14ac:dyDescent="0.25"/>
    <row r="3814" ht="12" customHeight="1" x14ac:dyDescent="0.25"/>
    <row r="3815" ht="12" customHeight="1" x14ac:dyDescent="0.25"/>
    <row r="3816" ht="12" customHeight="1" x14ac:dyDescent="0.25"/>
    <row r="3817" ht="12" customHeight="1" x14ac:dyDescent="0.25"/>
    <row r="3818" ht="12" customHeight="1" x14ac:dyDescent="0.25"/>
    <row r="3819" ht="12" customHeight="1" x14ac:dyDescent="0.25"/>
    <row r="3820" ht="12" customHeight="1" x14ac:dyDescent="0.25"/>
    <row r="3821" ht="12" customHeight="1" x14ac:dyDescent="0.25"/>
    <row r="3822" ht="12" customHeight="1" x14ac:dyDescent="0.25"/>
    <row r="3823" ht="12" customHeight="1" x14ac:dyDescent="0.25"/>
    <row r="3824" ht="12" customHeight="1" x14ac:dyDescent="0.25"/>
    <row r="3825" ht="12" customHeight="1" x14ac:dyDescent="0.25"/>
    <row r="3826" ht="12" customHeight="1" x14ac:dyDescent="0.25"/>
    <row r="3827" ht="12" customHeight="1" x14ac:dyDescent="0.25"/>
    <row r="3828" ht="12" customHeight="1" x14ac:dyDescent="0.25"/>
    <row r="3829" ht="12" customHeight="1" x14ac:dyDescent="0.25"/>
    <row r="3830" ht="12" customHeight="1" x14ac:dyDescent="0.25"/>
    <row r="3831" ht="12" customHeight="1" x14ac:dyDescent="0.25"/>
    <row r="3832" ht="12" customHeight="1" x14ac:dyDescent="0.25"/>
    <row r="3833" ht="12" customHeight="1" x14ac:dyDescent="0.25"/>
    <row r="3834" ht="12" customHeight="1" x14ac:dyDescent="0.25"/>
    <row r="3835" ht="12" customHeight="1" x14ac:dyDescent="0.25"/>
    <row r="3836" ht="12" customHeight="1" x14ac:dyDescent="0.25"/>
    <row r="3837" ht="12" customHeight="1" x14ac:dyDescent="0.25"/>
    <row r="3838" ht="12" customHeight="1" x14ac:dyDescent="0.25"/>
    <row r="3839" ht="12" customHeight="1" x14ac:dyDescent="0.25"/>
    <row r="3840" ht="12" customHeight="1" x14ac:dyDescent="0.25"/>
    <row r="3841" ht="12" customHeight="1" x14ac:dyDescent="0.25"/>
    <row r="3842" ht="12" customHeight="1" x14ac:dyDescent="0.25"/>
    <row r="3843" ht="12" customHeight="1" x14ac:dyDescent="0.25"/>
    <row r="3844" ht="12" customHeight="1" x14ac:dyDescent="0.25"/>
    <row r="3845" ht="12" customHeight="1" x14ac:dyDescent="0.25"/>
    <row r="3846" ht="12" customHeight="1" x14ac:dyDescent="0.25"/>
    <row r="3847" ht="12" customHeight="1" x14ac:dyDescent="0.25"/>
    <row r="3848" ht="12" customHeight="1" x14ac:dyDescent="0.25"/>
    <row r="3849" ht="12" customHeight="1" x14ac:dyDescent="0.25"/>
    <row r="3850" ht="12" customHeight="1" x14ac:dyDescent="0.25"/>
    <row r="3851" ht="12" customHeight="1" x14ac:dyDescent="0.25"/>
    <row r="3852" ht="12" customHeight="1" x14ac:dyDescent="0.25"/>
    <row r="3853" ht="12" customHeight="1" x14ac:dyDescent="0.25"/>
    <row r="3854" ht="12" customHeight="1" x14ac:dyDescent="0.25"/>
    <row r="3855" ht="12" customHeight="1" x14ac:dyDescent="0.25"/>
    <row r="3856" ht="12" customHeight="1" x14ac:dyDescent="0.25"/>
    <row r="3857" ht="12" customHeight="1" x14ac:dyDescent="0.25"/>
    <row r="3858" ht="12" customHeight="1" x14ac:dyDescent="0.25"/>
    <row r="3859" ht="12" customHeight="1" x14ac:dyDescent="0.25"/>
    <row r="3860" ht="12" customHeight="1" x14ac:dyDescent="0.25"/>
    <row r="3861" ht="12" customHeight="1" x14ac:dyDescent="0.25"/>
    <row r="3862" ht="12" customHeight="1" x14ac:dyDescent="0.25"/>
    <row r="3863" ht="12" customHeight="1" x14ac:dyDescent="0.25"/>
    <row r="3864" ht="12" customHeight="1" x14ac:dyDescent="0.25"/>
    <row r="3865" ht="12" customHeight="1" x14ac:dyDescent="0.25"/>
    <row r="3866" ht="12" customHeight="1" x14ac:dyDescent="0.25"/>
    <row r="3867" ht="12" customHeight="1" x14ac:dyDescent="0.25"/>
    <row r="3868" ht="12" customHeight="1" x14ac:dyDescent="0.25"/>
    <row r="3869" ht="12" customHeight="1" x14ac:dyDescent="0.25"/>
    <row r="3870" ht="12" customHeight="1" x14ac:dyDescent="0.25"/>
    <row r="3871" ht="12" customHeight="1" x14ac:dyDescent="0.25"/>
    <row r="3872" ht="12" customHeight="1" x14ac:dyDescent="0.25"/>
    <row r="3873" ht="12" customHeight="1" x14ac:dyDescent="0.25"/>
    <row r="3874" ht="12" customHeight="1" x14ac:dyDescent="0.25"/>
    <row r="3875" ht="12" customHeight="1" x14ac:dyDescent="0.25"/>
    <row r="3876" ht="12" customHeight="1" x14ac:dyDescent="0.25"/>
    <row r="3877" ht="12" customHeight="1" x14ac:dyDescent="0.25"/>
    <row r="3878" ht="12" customHeight="1" x14ac:dyDescent="0.25"/>
    <row r="3879" ht="12" customHeight="1" x14ac:dyDescent="0.25"/>
    <row r="3880" ht="12" customHeight="1" x14ac:dyDescent="0.25"/>
    <row r="3881" ht="12" customHeight="1" x14ac:dyDescent="0.25"/>
    <row r="3882" ht="12" customHeight="1" x14ac:dyDescent="0.25"/>
    <row r="3883" ht="12" customHeight="1" x14ac:dyDescent="0.25"/>
    <row r="3884" ht="12" customHeight="1" x14ac:dyDescent="0.25"/>
    <row r="3885" ht="12" customHeight="1" x14ac:dyDescent="0.25"/>
    <row r="3886" ht="12" customHeight="1" x14ac:dyDescent="0.25"/>
    <row r="3887" ht="12" customHeight="1" x14ac:dyDescent="0.25"/>
    <row r="3888" ht="12" customHeight="1" x14ac:dyDescent="0.25"/>
    <row r="3889" ht="12" customHeight="1" x14ac:dyDescent="0.25"/>
    <row r="3890" ht="12" customHeight="1" x14ac:dyDescent="0.25"/>
    <row r="3891" ht="12" customHeight="1" x14ac:dyDescent="0.25"/>
    <row r="3892" ht="12" customHeight="1" x14ac:dyDescent="0.25"/>
    <row r="3893" ht="12" customHeight="1" x14ac:dyDescent="0.25"/>
    <row r="3894" ht="12" customHeight="1" x14ac:dyDescent="0.25"/>
    <row r="3895" ht="12" customHeight="1" x14ac:dyDescent="0.25"/>
    <row r="3896" ht="12" customHeight="1" x14ac:dyDescent="0.25"/>
    <row r="3897" ht="12" customHeight="1" x14ac:dyDescent="0.25"/>
    <row r="3898" ht="12" customHeight="1" x14ac:dyDescent="0.25"/>
    <row r="3899" ht="12" customHeight="1" x14ac:dyDescent="0.25"/>
    <row r="3900" ht="12" customHeight="1" x14ac:dyDescent="0.25"/>
    <row r="3901" ht="12" customHeight="1" x14ac:dyDescent="0.25"/>
    <row r="3902" ht="12" customHeight="1" x14ac:dyDescent="0.25"/>
    <row r="3903" ht="12" customHeight="1" x14ac:dyDescent="0.25"/>
    <row r="3904" ht="12" customHeight="1" x14ac:dyDescent="0.25"/>
    <row r="3905" ht="12" customHeight="1" x14ac:dyDescent="0.25"/>
    <row r="3906" ht="12" customHeight="1" x14ac:dyDescent="0.25"/>
    <row r="3907" ht="12" customHeight="1" x14ac:dyDescent="0.25"/>
    <row r="3908" ht="12" customHeight="1" x14ac:dyDescent="0.25"/>
    <row r="3909" ht="12" customHeight="1" x14ac:dyDescent="0.25"/>
    <row r="3910" ht="12" customHeight="1" x14ac:dyDescent="0.25"/>
    <row r="3911" ht="12" customHeight="1" x14ac:dyDescent="0.25"/>
    <row r="3912" ht="12" customHeight="1" x14ac:dyDescent="0.25"/>
    <row r="3913" ht="12" customHeight="1" x14ac:dyDescent="0.25"/>
    <row r="3914" ht="12" customHeight="1" x14ac:dyDescent="0.25"/>
    <row r="3915" ht="12" customHeight="1" x14ac:dyDescent="0.25"/>
    <row r="3916" ht="12" customHeight="1" x14ac:dyDescent="0.25"/>
    <row r="3917" ht="12" customHeight="1" x14ac:dyDescent="0.25"/>
    <row r="3918" ht="12" customHeight="1" x14ac:dyDescent="0.25"/>
    <row r="3919" ht="12" customHeight="1" x14ac:dyDescent="0.25"/>
    <row r="3920" ht="12" customHeight="1" x14ac:dyDescent="0.25"/>
    <row r="3921" ht="12" customHeight="1" x14ac:dyDescent="0.25"/>
    <row r="3922" ht="12" customHeight="1" x14ac:dyDescent="0.25"/>
    <row r="3923" ht="12" customHeight="1" x14ac:dyDescent="0.25"/>
    <row r="3924" ht="12" customHeight="1" x14ac:dyDescent="0.25"/>
    <row r="3925" ht="12" customHeight="1" x14ac:dyDescent="0.25"/>
    <row r="3926" ht="12" customHeight="1" x14ac:dyDescent="0.25"/>
    <row r="3927" ht="12" customHeight="1" x14ac:dyDescent="0.25"/>
    <row r="3928" ht="12" customHeight="1" x14ac:dyDescent="0.25"/>
    <row r="3929" ht="12" customHeight="1" x14ac:dyDescent="0.25"/>
    <row r="3930" ht="12" customHeight="1" x14ac:dyDescent="0.25"/>
    <row r="3931" ht="12" customHeight="1" x14ac:dyDescent="0.25"/>
    <row r="3932" ht="12" customHeight="1" x14ac:dyDescent="0.25"/>
    <row r="3933" ht="12" customHeight="1" x14ac:dyDescent="0.25"/>
    <row r="3934" ht="12" customHeight="1" x14ac:dyDescent="0.25"/>
    <row r="3935" ht="12" customHeight="1" x14ac:dyDescent="0.25"/>
    <row r="3936" ht="12" customHeight="1" x14ac:dyDescent="0.25"/>
    <row r="3937" ht="12" customHeight="1" x14ac:dyDescent="0.25"/>
    <row r="3938" ht="12" customHeight="1" x14ac:dyDescent="0.25"/>
    <row r="3939" ht="12" customHeight="1" x14ac:dyDescent="0.25"/>
    <row r="3940" ht="12" customHeight="1" x14ac:dyDescent="0.25"/>
    <row r="3941" ht="12" customHeight="1" x14ac:dyDescent="0.25"/>
    <row r="3942" ht="12" customHeight="1" x14ac:dyDescent="0.25"/>
    <row r="3943" ht="12" customHeight="1" x14ac:dyDescent="0.25"/>
    <row r="3944" ht="12" customHeight="1" x14ac:dyDescent="0.25"/>
    <row r="3945" ht="12" customHeight="1" x14ac:dyDescent="0.25"/>
    <row r="3946" ht="12" customHeight="1" x14ac:dyDescent="0.25"/>
    <row r="3947" ht="12" customHeight="1" x14ac:dyDescent="0.25"/>
    <row r="3948" ht="12" customHeight="1" x14ac:dyDescent="0.25"/>
    <row r="3949" ht="12" customHeight="1" x14ac:dyDescent="0.25"/>
    <row r="3950" ht="12" customHeight="1" x14ac:dyDescent="0.25"/>
    <row r="3951" ht="12" customHeight="1" x14ac:dyDescent="0.25"/>
    <row r="3952" ht="12" customHeight="1" x14ac:dyDescent="0.25"/>
    <row r="3953" ht="12" customHeight="1" x14ac:dyDescent="0.25"/>
    <row r="3954" ht="12" customHeight="1" x14ac:dyDescent="0.25"/>
    <row r="3955" ht="12" customHeight="1" x14ac:dyDescent="0.25"/>
    <row r="3956" ht="12" customHeight="1" x14ac:dyDescent="0.25"/>
    <row r="3957" ht="12" customHeight="1" x14ac:dyDescent="0.25"/>
    <row r="3958" ht="12" customHeight="1" x14ac:dyDescent="0.25"/>
    <row r="3959" ht="12" customHeight="1" x14ac:dyDescent="0.25"/>
    <row r="3960" ht="12" customHeight="1" x14ac:dyDescent="0.25"/>
    <row r="3961" ht="12" customHeight="1" x14ac:dyDescent="0.25"/>
    <row r="3962" ht="12" customHeight="1" x14ac:dyDescent="0.25"/>
    <row r="3963" ht="12" customHeight="1" x14ac:dyDescent="0.25"/>
    <row r="3964" ht="12" customHeight="1" x14ac:dyDescent="0.25"/>
    <row r="3965" ht="12" customHeight="1" x14ac:dyDescent="0.25"/>
    <row r="3966" ht="12" customHeight="1" x14ac:dyDescent="0.25"/>
    <row r="3967" ht="12" customHeight="1" x14ac:dyDescent="0.25"/>
    <row r="3968" ht="12" customHeight="1" x14ac:dyDescent="0.25"/>
    <row r="3969" ht="12" customHeight="1" x14ac:dyDescent="0.25"/>
    <row r="3970" ht="12" customHeight="1" x14ac:dyDescent="0.25"/>
    <row r="3971" ht="12" customHeight="1" x14ac:dyDescent="0.25"/>
    <row r="3972" ht="12" customHeight="1" x14ac:dyDescent="0.25"/>
    <row r="3973" ht="12" customHeight="1" x14ac:dyDescent="0.25"/>
    <row r="3974" ht="12" customHeight="1" x14ac:dyDescent="0.25"/>
    <row r="3975" ht="12" customHeight="1" x14ac:dyDescent="0.25"/>
    <row r="3976" ht="12" customHeight="1" x14ac:dyDescent="0.25"/>
    <row r="3977" ht="12" customHeight="1" x14ac:dyDescent="0.25"/>
    <row r="3978" ht="12" customHeight="1" x14ac:dyDescent="0.25"/>
    <row r="3979" ht="12" customHeight="1" x14ac:dyDescent="0.25"/>
    <row r="3980" ht="12" customHeight="1" x14ac:dyDescent="0.25"/>
    <row r="3981" ht="12" customHeight="1" x14ac:dyDescent="0.25"/>
    <row r="3982" ht="12" customHeight="1" x14ac:dyDescent="0.25"/>
    <row r="3983" ht="12" customHeight="1" x14ac:dyDescent="0.25"/>
    <row r="3984" ht="12" customHeight="1" x14ac:dyDescent="0.25"/>
    <row r="3985" ht="12" customHeight="1" x14ac:dyDescent="0.25"/>
    <row r="3986" ht="12" customHeight="1" x14ac:dyDescent="0.25"/>
    <row r="3987" ht="12" customHeight="1" x14ac:dyDescent="0.25"/>
    <row r="3988" ht="12" customHeight="1" x14ac:dyDescent="0.25"/>
    <row r="3989" ht="12" customHeight="1" x14ac:dyDescent="0.25"/>
    <row r="3990" ht="12" customHeight="1" x14ac:dyDescent="0.25"/>
    <row r="3991" ht="12" customHeight="1" x14ac:dyDescent="0.25"/>
    <row r="3992" ht="12" customHeight="1" x14ac:dyDescent="0.25"/>
    <row r="3993" ht="12" customHeight="1" x14ac:dyDescent="0.25"/>
    <row r="3994" ht="12" customHeight="1" x14ac:dyDescent="0.25"/>
    <row r="3995" ht="12" customHeight="1" x14ac:dyDescent="0.25"/>
    <row r="3996" ht="12" customHeight="1" x14ac:dyDescent="0.25"/>
    <row r="3997" ht="12" customHeight="1" x14ac:dyDescent="0.25"/>
    <row r="3998" ht="12" customHeight="1" x14ac:dyDescent="0.25"/>
    <row r="3999" ht="12" customHeight="1" x14ac:dyDescent="0.25"/>
    <row r="4000" ht="12" customHeight="1" x14ac:dyDescent="0.25"/>
    <row r="4001" ht="12" customHeight="1" x14ac:dyDescent="0.25"/>
    <row r="4002" ht="12" customHeight="1" x14ac:dyDescent="0.25"/>
    <row r="4003" ht="12" customHeight="1" x14ac:dyDescent="0.25"/>
    <row r="4004" ht="12" customHeight="1" x14ac:dyDescent="0.25"/>
    <row r="4005" ht="12" customHeight="1" x14ac:dyDescent="0.25"/>
    <row r="4006" ht="12" customHeight="1" x14ac:dyDescent="0.25"/>
    <row r="4007" ht="12" customHeight="1" x14ac:dyDescent="0.25"/>
    <row r="4008" ht="12" customHeight="1" x14ac:dyDescent="0.25"/>
    <row r="4009" ht="12" customHeight="1" x14ac:dyDescent="0.25"/>
    <row r="4010" ht="12" customHeight="1" x14ac:dyDescent="0.25"/>
    <row r="4011" ht="12" customHeight="1" x14ac:dyDescent="0.25"/>
    <row r="4012" ht="12" customHeight="1" x14ac:dyDescent="0.25"/>
    <row r="4013" ht="12" customHeight="1" x14ac:dyDescent="0.25"/>
    <row r="4014" ht="12" customHeight="1" x14ac:dyDescent="0.25"/>
    <row r="4015" ht="12" customHeight="1" x14ac:dyDescent="0.25"/>
    <row r="4016" ht="12" customHeight="1" x14ac:dyDescent="0.25"/>
    <row r="4017" ht="12" customHeight="1" x14ac:dyDescent="0.25"/>
    <row r="4018" ht="12" customHeight="1" x14ac:dyDescent="0.25"/>
    <row r="4019" ht="12" customHeight="1" x14ac:dyDescent="0.25"/>
    <row r="4020" ht="12" customHeight="1" x14ac:dyDescent="0.25"/>
    <row r="4021" ht="12" customHeight="1" x14ac:dyDescent="0.25"/>
    <row r="4022" ht="12" customHeight="1" x14ac:dyDescent="0.25"/>
    <row r="4023" ht="12" customHeight="1" x14ac:dyDescent="0.25"/>
    <row r="4024" ht="12" customHeight="1" x14ac:dyDescent="0.25"/>
    <row r="4025" ht="12" customHeight="1" x14ac:dyDescent="0.25"/>
    <row r="4026" ht="12" customHeight="1" x14ac:dyDescent="0.25"/>
    <row r="4027" ht="12" customHeight="1" x14ac:dyDescent="0.25"/>
    <row r="4028" ht="12" customHeight="1" x14ac:dyDescent="0.25"/>
    <row r="4029" ht="12" customHeight="1" x14ac:dyDescent="0.25"/>
    <row r="4030" ht="12" customHeight="1" x14ac:dyDescent="0.25"/>
    <row r="4031" ht="12" customHeight="1" x14ac:dyDescent="0.25"/>
    <row r="4032" ht="12" customHeight="1" x14ac:dyDescent="0.25"/>
    <row r="4033" ht="12" customHeight="1" x14ac:dyDescent="0.25"/>
    <row r="4034" ht="12" customHeight="1" x14ac:dyDescent="0.25"/>
    <row r="4035" ht="12" customHeight="1" x14ac:dyDescent="0.25"/>
    <row r="4036" ht="12" customHeight="1" x14ac:dyDescent="0.25"/>
    <row r="4037" ht="12" customHeight="1" x14ac:dyDescent="0.25"/>
    <row r="4038" ht="12" customHeight="1" x14ac:dyDescent="0.25"/>
    <row r="4039" ht="12" customHeight="1" x14ac:dyDescent="0.25"/>
    <row r="4040" ht="12" customHeight="1" x14ac:dyDescent="0.25"/>
    <row r="4041" ht="12" customHeight="1" x14ac:dyDescent="0.25"/>
    <row r="4042" ht="12" customHeight="1" x14ac:dyDescent="0.25"/>
    <row r="4043" ht="12" customHeight="1" x14ac:dyDescent="0.25"/>
    <row r="4044" ht="12" customHeight="1" x14ac:dyDescent="0.25"/>
    <row r="4045" ht="12" customHeight="1" x14ac:dyDescent="0.25"/>
    <row r="4046" ht="12" customHeight="1" x14ac:dyDescent="0.25"/>
    <row r="4047" ht="12" customHeight="1" x14ac:dyDescent="0.25"/>
    <row r="4048" ht="12" customHeight="1" x14ac:dyDescent="0.25"/>
    <row r="4049" ht="12" customHeight="1" x14ac:dyDescent="0.25"/>
    <row r="4050" ht="12" customHeight="1" x14ac:dyDescent="0.25"/>
    <row r="4051" ht="12" customHeight="1" x14ac:dyDescent="0.25"/>
    <row r="4052" ht="12" customHeight="1" x14ac:dyDescent="0.25"/>
    <row r="4053" ht="12" customHeight="1" x14ac:dyDescent="0.25"/>
    <row r="4054" ht="12" customHeight="1" x14ac:dyDescent="0.25"/>
    <row r="4055" ht="12" customHeight="1" x14ac:dyDescent="0.25"/>
    <row r="4056" ht="12" customHeight="1" x14ac:dyDescent="0.25"/>
    <row r="4057" ht="12" customHeight="1" x14ac:dyDescent="0.25"/>
    <row r="4058" ht="12" customHeight="1" x14ac:dyDescent="0.25"/>
    <row r="4059" ht="12" customHeight="1" x14ac:dyDescent="0.25"/>
    <row r="4060" ht="12" customHeight="1" x14ac:dyDescent="0.25"/>
    <row r="4061" ht="12" customHeight="1" x14ac:dyDescent="0.25"/>
    <row r="4062" ht="12" customHeight="1" x14ac:dyDescent="0.25"/>
    <row r="4063" ht="12" customHeight="1" x14ac:dyDescent="0.25"/>
    <row r="4064" ht="12" customHeight="1" x14ac:dyDescent="0.25"/>
    <row r="4065" ht="12" customHeight="1" x14ac:dyDescent="0.25"/>
    <row r="4066" ht="12" customHeight="1" x14ac:dyDescent="0.25"/>
    <row r="4067" ht="12" customHeight="1" x14ac:dyDescent="0.25"/>
    <row r="4068" ht="12" customHeight="1" x14ac:dyDescent="0.25"/>
    <row r="4069" ht="12" customHeight="1" x14ac:dyDescent="0.25"/>
    <row r="4070" ht="12" customHeight="1" x14ac:dyDescent="0.25"/>
    <row r="4071" ht="12" customHeight="1" x14ac:dyDescent="0.25"/>
    <row r="4072" ht="12" customHeight="1" x14ac:dyDescent="0.25"/>
    <row r="4073" ht="12" customHeight="1" x14ac:dyDescent="0.25"/>
    <row r="4074" ht="12" customHeight="1" x14ac:dyDescent="0.25"/>
    <row r="4075" ht="12" customHeight="1" x14ac:dyDescent="0.25"/>
    <row r="4076" ht="12" customHeight="1" x14ac:dyDescent="0.25"/>
    <row r="4077" ht="12" customHeight="1" x14ac:dyDescent="0.25"/>
    <row r="4078" ht="12" customHeight="1" x14ac:dyDescent="0.25"/>
    <row r="4079" ht="12" customHeight="1" x14ac:dyDescent="0.25"/>
    <row r="4080" ht="12" customHeight="1" x14ac:dyDescent="0.25"/>
    <row r="4081" ht="12" customHeight="1" x14ac:dyDescent="0.25"/>
    <row r="4082" ht="12" customHeight="1" x14ac:dyDescent="0.25"/>
    <row r="4083" ht="12" customHeight="1" x14ac:dyDescent="0.25"/>
    <row r="4084" ht="12" customHeight="1" x14ac:dyDescent="0.25"/>
    <row r="4085" ht="12" customHeight="1" x14ac:dyDescent="0.25"/>
    <row r="4086" ht="12" customHeight="1" x14ac:dyDescent="0.25"/>
    <row r="4087" ht="12" customHeight="1" x14ac:dyDescent="0.25"/>
    <row r="4088" ht="12" customHeight="1" x14ac:dyDescent="0.25"/>
    <row r="4089" ht="12" customHeight="1" x14ac:dyDescent="0.25"/>
    <row r="4090" ht="12" customHeight="1" x14ac:dyDescent="0.25"/>
    <row r="4091" ht="12" customHeight="1" x14ac:dyDescent="0.25"/>
    <row r="4092" ht="12" customHeight="1" x14ac:dyDescent="0.25"/>
    <row r="4093" ht="12" customHeight="1" x14ac:dyDescent="0.25"/>
    <row r="4094" ht="12" customHeight="1" x14ac:dyDescent="0.25"/>
    <row r="4095" ht="12" customHeight="1" x14ac:dyDescent="0.25"/>
    <row r="4096" ht="12" customHeight="1" x14ac:dyDescent="0.25"/>
    <row r="4097" ht="12" customHeight="1" x14ac:dyDescent="0.25"/>
    <row r="4098" ht="12" customHeight="1" x14ac:dyDescent="0.25"/>
    <row r="4099" ht="12" customHeight="1" x14ac:dyDescent="0.25"/>
    <row r="4100" ht="12" customHeight="1" x14ac:dyDescent="0.25"/>
    <row r="4101" ht="12" customHeight="1" x14ac:dyDescent="0.25"/>
    <row r="4102" ht="12" customHeight="1" x14ac:dyDescent="0.25"/>
    <row r="4103" ht="12" customHeight="1" x14ac:dyDescent="0.25"/>
    <row r="4104" ht="12" customHeight="1" x14ac:dyDescent="0.25"/>
    <row r="4105" ht="12" customHeight="1" x14ac:dyDescent="0.25"/>
    <row r="4106" ht="12" customHeight="1" x14ac:dyDescent="0.25"/>
    <row r="4107" ht="12" customHeight="1" x14ac:dyDescent="0.25"/>
    <row r="4108" ht="12" customHeight="1" x14ac:dyDescent="0.25"/>
    <row r="4109" ht="12" customHeight="1" x14ac:dyDescent="0.25"/>
    <row r="4110" ht="12" customHeight="1" x14ac:dyDescent="0.25"/>
    <row r="4111" ht="12" customHeight="1" x14ac:dyDescent="0.25"/>
    <row r="4112" ht="12" customHeight="1" x14ac:dyDescent="0.25"/>
    <row r="4113" ht="12" customHeight="1" x14ac:dyDescent="0.25"/>
    <row r="4114" ht="12" customHeight="1" x14ac:dyDescent="0.25"/>
    <row r="4115" ht="12" customHeight="1" x14ac:dyDescent="0.25"/>
    <row r="4116" ht="12" customHeight="1" x14ac:dyDescent="0.25"/>
    <row r="4117" ht="12" customHeight="1" x14ac:dyDescent="0.25"/>
    <row r="4118" ht="12" customHeight="1" x14ac:dyDescent="0.25"/>
    <row r="4119" ht="12" customHeight="1" x14ac:dyDescent="0.25"/>
    <row r="4120" ht="12" customHeight="1" x14ac:dyDescent="0.25"/>
    <row r="4121" ht="12" customHeight="1" x14ac:dyDescent="0.25"/>
    <row r="4122" ht="12" customHeight="1" x14ac:dyDescent="0.25"/>
    <row r="4123" ht="12" customHeight="1" x14ac:dyDescent="0.25"/>
    <row r="4124" ht="12" customHeight="1" x14ac:dyDescent="0.25"/>
    <row r="4125" ht="12" customHeight="1" x14ac:dyDescent="0.25"/>
    <row r="4126" ht="12" customHeight="1" x14ac:dyDescent="0.25"/>
    <row r="4127" ht="12" customHeight="1" x14ac:dyDescent="0.25"/>
    <row r="4128" ht="12" customHeight="1" x14ac:dyDescent="0.25"/>
    <row r="4129" ht="12" customHeight="1" x14ac:dyDescent="0.25"/>
    <row r="4130" ht="12" customHeight="1" x14ac:dyDescent="0.25"/>
    <row r="4131" ht="12" customHeight="1" x14ac:dyDescent="0.25"/>
    <row r="4132" ht="12" customHeight="1" x14ac:dyDescent="0.25"/>
    <row r="4133" ht="12" customHeight="1" x14ac:dyDescent="0.25"/>
    <row r="4134" ht="12" customHeight="1" x14ac:dyDescent="0.25"/>
    <row r="4135" ht="12" customHeight="1" x14ac:dyDescent="0.25"/>
    <row r="4136" ht="12" customHeight="1" x14ac:dyDescent="0.25"/>
    <row r="4137" ht="12" customHeight="1" x14ac:dyDescent="0.25"/>
    <row r="4138" ht="12" customHeight="1" x14ac:dyDescent="0.25"/>
    <row r="4139" ht="12" customHeight="1" x14ac:dyDescent="0.25"/>
    <row r="4140" ht="12" customHeight="1" x14ac:dyDescent="0.25"/>
    <row r="4141" ht="12" customHeight="1" x14ac:dyDescent="0.25"/>
    <row r="4142" ht="12" customHeight="1" x14ac:dyDescent="0.25"/>
    <row r="4143" ht="12" customHeight="1" x14ac:dyDescent="0.25"/>
    <row r="4144" ht="12" customHeight="1" x14ac:dyDescent="0.25"/>
    <row r="4145" ht="12" customHeight="1" x14ac:dyDescent="0.25"/>
    <row r="4146" ht="12" customHeight="1" x14ac:dyDescent="0.25"/>
    <row r="4147" ht="12" customHeight="1" x14ac:dyDescent="0.25"/>
    <row r="4148" ht="12" customHeight="1" x14ac:dyDescent="0.25"/>
    <row r="4149" ht="12" customHeight="1" x14ac:dyDescent="0.25"/>
    <row r="4150" ht="12" customHeight="1" x14ac:dyDescent="0.25"/>
    <row r="4151" ht="12" customHeight="1" x14ac:dyDescent="0.25"/>
    <row r="4152" ht="12" customHeight="1" x14ac:dyDescent="0.25"/>
    <row r="4153" ht="12" customHeight="1" x14ac:dyDescent="0.25"/>
    <row r="4154" ht="12" customHeight="1" x14ac:dyDescent="0.25"/>
    <row r="4155" ht="12" customHeight="1" x14ac:dyDescent="0.25"/>
    <row r="4156" ht="12" customHeight="1" x14ac:dyDescent="0.25"/>
    <row r="4157" ht="12" customHeight="1" x14ac:dyDescent="0.25"/>
    <row r="4158" ht="12" customHeight="1" x14ac:dyDescent="0.25"/>
    <row r="4159" ht="12" customHeight="1" x14ac:dyDescent="0.25"/>
    <row r="4160" ht="12" customHeight="1" x14ac:dyDescent="0.25"/>
    <row r="4161" ht="12" customHeight="1" x14ac:dyDescent="0.25"/>
    <row r="4162" ht="12" customHeight="1" x14ac:dyDescent="0.25"/>
    <row r="4163" ht="12" customHeight="1" x14ac:dyDescent="0.25"/>
    <row r="4164" ht="12" customHeight="1" x14ac:dyDescent="0.25"/>
    <row r="4165" ht="12" customHeight="1" x14ac:dyDescent="0.25"/>
    <row r="4166" ht="12" customHeight="1" x14ac:dyDescent="0.25"/>
    <row r="4167" ht="12" customHeight="1" x14ac:dyDescent="0.25"/>
    <row r="4168" ht="12" customHeight="1" x14ac:dyDescent="0.25"/>
    <row r="4169" ht="12" customHeight="1" x14ac:dyDescent="0.25"/>
    <row r="4170" ht="12" customHeight="1" x14ac:dyDescent="0.25"/>
    <row r="4171" ht="12" customHeight="1" x14ac:dyDescent="0.25"/>
    <row r="4172" ht="12" customHeight="1" x14ac:dyDescent="0.25"/>
    <row r="4173" ht="12" customHeight="1" x14ac:dyDescent="0.25"/>
    <row r="4174" ht="12" customHeight="1" x14ac:dyDescent="0.25"/>
    <row r="4175" ht="12" customHeight="1" x14ac:dyDescent="0.25"/>
    <row r="4176" ht="12" customHeight="1" x14ac:dyDescent="0.25"/>
    <row r="4177" ht="12" customHeight="1" x14ac:dyDescent="0.25"/>
    <row r="4178" ht="12" customHeight="1" x14ac:dyDescent="0.25"/>
    <row r="4179" ht="12" customHeight="1" x14ac:dyDescent="0.25"/>
    <row r="4180" ht="12" customHeight="1" x14ac:dyDescent="0.25"/>
    <row r="4181" ht="12" customHeight="1" x14ac:dyDescent="0.25"/>
    <row r="4182" ht="12" customHeight="1" x14ac:dyDescent="0.25"/>
    <row r="4183" ht="12" customHeight="1" x14ac:dyDescent="0.25"/>
    <row r="4184" ht="12" customHeight="1" x14ac:dyDescent="0.25"/>
    <row r="4185" ht="12" customHeight="1" x14ac:dyDescent="0.25"/>
    <row r="4186" ht="12" customHeight="1" x14ac:dyDescent="0.25"/>
    <row r="4187" ht="12" customHeight="1" x14ac:dyDescent="0.25"/>
    <row r="4188" ht="12" customHeight="1" x14ac:dyDescent="0.25"/>
    <row r="4189" ht="12" customHeight="1" x14ac:dyDescent="0.25"/>
    <row r="4190" ht="12" customHeight="1" x14ac:dyDescent="0.25"/>
    <row r="4191" ht="12" customHeight="1" x14ac:dyDescent="0.25"/>
    <row r="4192" ht="12" customHeight="1" x14ac:dyDescent="0.25"/>
    <row r="4193" ht="12" customHeight="1" x14ac:dyDescent="0.25"/>
    <row r="4194" ht="12" customHeight="1" x14ac:dyDescent="0.25"/>
    <row r="4195" ht="12" customHeight="1" x14ac:dyDescent="0.25"/>
    <row r="4196" ht="12" customHeight="1" x14ac:dyDescent="0.25"/>
    <row r="4197" ht="12" customHeight="1" x14ac:dyDescent="0.25"/>
    <row r="4198" ht="12" customHeight="1" x14ac:dyDescent="0.25"/>
    <row r="4199" ht="12" customHeight="1" x14ac:dyDescent="0.25"/>
    <row r="4200" ht="12" customHeight="1" x14ac:dyDescent="0.25"/>
    <row r="4201" ht="12" customHeight="1" x14ac:dyDescent="0.25"/>
    <row r="4202" ht="12" customHeight="1" x14ac:dyDescent="0.25"/>
    <row r="4203" ht="12" customHeight="1" x14ac:dyDescent="0.25"/>
    <row r="4204" ht="12" customHeight="1" x14ac:dyDescent="0.25"/>
    <row r="4205" ht="12" customHeight="1" x14ac:dyDescent="0.25"/>
    <row r="4206" ht="12" customHeight="1" x14ac:dyDescent="0.25"/>
    <row r="4207" ht="12" customHeight="1" x14ac:dyDescent="0.25"/>
    <row r="4208" ht="12" customHeight="1" x14ac:dyDescent="0.25"/>
    <row r="4209" ht="12" customHeight="1" x14ac:dyDescent="0.25"/>
    <row r="4210" ht="12" customHeight="1" x14ac:dyDescent="0.25"/>
    <row r="4211" ht="12" customHeight="1" x14ac:dyDescent="0.25"/>
    <row r="4212" ht="12" customHeight="1" x14ac:dyDescent="0.25"/>
    <row r="4213" ht="12" customHeight="1" x14ac:dyDescent="0.25"/>
    <row r="4214" ht="12" customHeight="1" x14ac:dyDescent="0.25"/>
    <row r="4215" ht="12" customHeight="1" x14ac:dyDescent="0.25"/>
    <row r="4216" ht="12" customHeight="1" x14ac:dyDescent="0.25"/>
    <row r="4217" ht="12" customHeight="1" x14ac:dyDescent="0.25"/>
    <row r="4218" ht="12" customHeight="1" x14ac:dyDescent="0.25"/>
    <row r="4219" ht="12" customHeight="1" x14ac:dyDescent="0.25"/>
    <row r="4220" ht="12" customHeight="1" x14ac:dyDescent="0.25"/>
    <row r="4221" ht="12" customHeight="1" x14ac:dyDescent="0.25"/>
    <row r="4222" ht="12" customHeight="1" x14ac:dyDescent="0.25"/>
    <row r="4223" ht="12" customHeight="1" x14ac:dyDescent="0.25"/>
    <row r="4224" ht="12" customHeight="1" x14ac:dyDescent="0.25"/>
    <row r="4225" ht="12" customHeight="1" x14ac:dyDescent="0.25"/>
    <row r="4226" ht="12" customHeight="1" x14ac:dyDescent="0.25"/>
    <row r="4227" ht="12" customHeight="1" x14ac:dyDescent="0.25"/>
    <row r="4228" ht="12" customHeight="1" x14ac:dyDescent="0.25"/>
    <row r="4229" ht="12" customHeight="1" x14ac:dyDescent="0.25"/>
    <row r="4230" ht="12" customHeight="1" x14ac:dyDescent="0.25"/>
    <row r="4231" ht="12" customHeight="1" x14ac:dyDescent="0.25"/>
    <row r="4232" ht="12" customHeight="1" x14ac:dyDescent="0.25"/>
    <row r="4233" ht="12" customHeight="1" x14ac:dyDescent="0.25"/>
    <row r="4234" ht="12" customHeight="1" x14ac:dyDescent="0.25"/>
    <row r="4235" ht="12" customHeight="1" x14ac:dyDescent="0.25"/>
    <row r="4236" ht="12" customHeight="1" x14ac:dyDescent="0.25"/>
    <row r="4237" ht="12" customHeight="1" x14ac:dyDescent="0.25"/>
    <row r="4238" ht="12" customHeight="1" x14ac:dyDescent="0.25"/>
    <row r="4239" ht="12" customHeight="1" x14ac:dyDescent="0.25"/>
    <row r="4240" ht="12" customHeight="1" x14ac:dyDescent="0.25"/>
    <row r="4241" ht="12" customHeight="1" x14ac:dyDescent="0.25"/>
    <row r="4242" ht="12" customHeight="1" x14ac:dyDescent="0.25"/>
    <row r="4243" ht="12" customHeight="1" x14ac:dyDescent="0.25"/>
    <row r="4244" ht="12" customHeight="1" x14ac:dyDescent="0.25"/>
    <row r="4245" ht="12" customHeight="1" x14ac:dyDescent="0.25"/>
    <row r="4246" ht="12" customHeight="1" x14ac:dyDescent="0.25"/>
    <row r="4247" ht="12" customHeight="1" x14ac:dyDescent="0.25"/>
    <row r="4248" ht="12" customHeight="1" x14ac:dyDescent="0.25"/>
    <row r="4249" ht="12" customHeight="1" x14ac:dyDescent="0.25"/>
    <row r="4250" ht="12" customHeight="1" x14ac:dyDescent="0.25"/>
    <row r="4251" ht="12" customHeight="1" x14ac:dyDescent="0.25"/>
    <row r="4252" ht="12" customHeight="1" x14ac:dyDescent="0.25"/>
    <row r="4253" ht="12" customHeight="1" x14ac:dyDescent="0.25"/>
    <row r="4254" ht="12" customHeight="1" x14ac:dyDescent="0.25"/>
    <row r="4255" ht="12" customHeight="1" x14ac:dyDescent="0.25"/>
    <row r="4256" ht="12" customHeight="1" x14ac:dyDescent="0.25"/>
    <row r="4257" ht="12" customHeight="1" x14ac:dyDescent="0.25"/>
    <row r="4258" ht="12" customHeight="1" x14ac:dyDescent="0.25"/>
    <row r="4259" ht="12" customHeight="1" x14ac:dyDescent="0.25"/>
    <row r="4260" ht="12" customHeight="1" x14ac:dyDescent="0.25"/>
    <row r="4261" ht="12" customHeight="1" x14ac:dyDescent="0.25"/>
    <row r="4262" ht="12" customHeight="1" x14ac:dyDescent="0.25"/>
    <row r="4263" ht="12" customHeight="1" x14ac:dyDescent="0.25"/>
    <row r="4264" ht="12" customHeight="1" x14ac:dyDescent="0.25"/>
    <row r="4265" ht="12" customHeight="1" x14ac:dyDescent="0.25"/>
    <row r="4266" ht="12" customHeight="1" x14ac:dyDescent="0.25"/>
    <row r="4267" ht="12" customHeight="1" x14ac:dyDescent="0.25"/>
    <row r="4268" ht="12" customHeight="1" x14ac:dyDescent="0.25"/>
    <row r="4269" ht="12" customHeight="1" x14ac:dyDescent="0.25"/>
    <row r="4270" ht="12" customHeight="1" x14ac:dyDescent="0.25"/>
    <row r="4271" ht="12" customHeight="1" x14ac:dyDescent="0.25"/>
    <row r="4272" ht="12" customHeight="1" x14ac:dyDescent="0.25"/>
    <row r="4273" ht="12" customHeight="1" x14ac:dyDescent="0.25"/>
    <row r="4274" ht="12" customHeight="1" x14ac:dyDescent="0.25"/>
    <row r="4275" ht="12" customHeight="1" x14ac:dyDescent="0.25"/>
    <row r="4276" ht="12" customHeight="1" x14ac:dyDescent="0.25"/>
    <row r="4277" ht="12" customHeight="1" x14ac:dyDescent="0.25"/>
    <row r="4278" ht="12" customHeight="1" x14ac:dyDescent="0.25"/>
    <row r="4279" ht="12" customHeight="1" x14ac:dyDescent="0.25"/>
    <row r="4280" ht="12" customHeight="1" x14ac:dyDescent="0.25"/>
    <row r="4281" ht="12" customHeight="1" x14ac:dyDescent="0.25"/>
    <row r="4282" ht="12" customHeight="1" x14ac:dyDescent="0.25"/>
    <row r="4283" ht="12" customHeight="1" x14ac:dyDescent="0.25"/>
    <row r="4284" ht="12" customHeight="1" x14ac:dyDescent="0.25"/>
    <row r="4285" ht="12" customHeight="1" x14ac:dyDescent="0.25"/>
    <row r="4286" ht="12" customHeight="1" x14ac:dyDescent="0.25"/>
    <row r="4287" ht="12" customHeight="1" x14ac:dyDescent="0.25"/>
    <row r="4288" ht="12" customHeight="1" x14ac:dyDescent="0.25"/>
    <row r="4289" ht="12" customHeight="1" x14ac:dyDescent="0.25"/>
    <row r="4290" ht="12" customHeight="1" x14ac:dyDescent="0.25"/>
    <row r="4291" ht="12" customHeight="1" x14ac:dyDescent="0.25"/>
    <row r="4292" ht="12" customHeight="1" x14ac:dyDescent="0.25"/>
    <row r="4293" ht="12" customHeight="1" x14ac:dyDescent="0.25"/>
    <row r="4294" ht="12" customHeight="1" x14ac:dyDescent="0.25"/>
    <row r="4295" ht="12" customHeight="1" x14ac:dyDescent="0.25"/>
    <row r="4296" ht="12" customHeight="1" x14ac:dyDescent="0.25"/>
    <row r="4297" ht="12" customHeight="1" x14ac:dyDescent="0.25"/>
    <row r="4298" ht="12" customHeight="1" x14ac:dyDescent="0.25"/>
    <row r="4299" ht="12" customHeight="1" x14ac:dyDescent="0.25"/>
    <row r="4300" ht="12" customHeight="1" x14ac:dyDescent="0.25"/>
    <row r="4301" ht="12" customHeight="1" x14ac:dyDescent="0.25"/>
    <row r="4302" ht="12" customHeight="1" x14ac:dyDescent="0.25"/>
    <row r="4303" ht="12" customHeight="1" x14ac:dyDescent="0.25"/>
    <row r="4304" ht="12" customHeight="1" x14ac:dyDescent="0.25"/>
    <row r="4305" ht="12" customHeight="1" x14ac:dyDescent="0.25"/>
    <row r="4306" ht="12" customHeight="1" x14ac:dyDescent="0.25"/>
    <row r="4307" ht="12" customHeight="1" x14ac:dyDescent="0.25"/>
    <row r="4308" ht="12" customHeight="1" x14ac:dyDescent="0.25"/>
    <row r="4309" ht="12" customHeight="1" x14ac:dyDescent="0.25"/>
    <row r="4310" ht="12" customHeight="1" x14ac:dyDescent="0.25"/>
    <row r="4311" ht="12" customHeight="1" x14ac:dyDescent="0.25"/>
    <row r="4312" ht="12" customHeight="1" x14ac:dyDescent="0.25"/>
    <row r="4313" ht="12" customHeight="1" x14ac:dyDescent="0.25"/>
    <row r="4314" ht="12" customHeight="1" x14ac:dyDescent="0.25"/>
    <row r="4315" ht="12" customHeight="1" x14ac:dyDescent="0.25"/>
    <row r="4316" ht="12" customHeight="1" x14ac:dyDescent="0.25"/>
    <row r="4317" ht="12" customHeight="1" x14ac:dyDescent="0.25"/>
    <row r="4318" ht="12" customHeight="1" x14ac:dyDescent="0.25"/>
    <row r="4319" ht="12" customHeight="1" x14ac:dyDescent="0.25"/>
    <row r="4320" ht="12" customHeight="1" x14ac:dyDescent="0.25"/>
    <row r="4321" ht="12" customHeight="1" x14ac:dyDescent="0.25"/>
    <row r="4322" ht="12" customHeight="1" x14ac:dyDescent="0.25"/>
    <row r="4323" ht="12" customHeight="1" x14ac:dyDescent="0.25"/>
    <row r="4324" ht="12" customHeight="1" x14ac:dyDescent="0.25"/>
    <row r="4325" ht="12" customHeight="1" x14ac:dyDescent="0.25"/>
    <row r="4326" ht="12" customHeight="1" x14ac:dyDescent="0.25"/>
    <row r="4327" ht="12" customHeight="1" x14ac:dyDescent="0.25"/>
    <row r="4328" ht="12" customHeight="1" x14ac:dyDescent="0.25"/>
    <row r="4329" ht="12" customHeight="1" x14ac:dyDescent="0.25"/>
    <row r="4330" ht="12" customHeight="1" x14ac:dyDescent="0.25"/>
    <row r="4331" ht="12" customHeight="1" x14ac:dyDescent="0.25"/>
    <row r="4332" ht="12" customHeight="1" x14ac:dyDescent="0.25"/>
    <row r="4333" ht="12" customHeight="1" x14ac:dyDescent="0.25"/>
    <row r="4334" ht="12" customHeight="1" x14ac:dyDescent="0.25"/>
    <row r="4335" ht="12" customHeight="1" x14ac:dyDescent="0.25"/>
    <row r="4336" ht="12" customHeight="1" x14ac:dyDescent="0.25"/>
    <row r="4337" ht="12" customHeight="1" x14ac:dyDescent="0.25"/>
    <row r="4338" ht="12" customHeight="1" x14ac:dyDescent="0.25"/>
    <row r="4339" ht="12" customHeight="1" x14ac:dyDescent="0.25"/>
    <row r="4340" ht="12" customHeight="1" x14ac:dyDescent="0.25"/>
    <row r="4341" ht="12" customHeight="1" x14ac:dyDescent="0.25"/>
    <row r="4342" ht="12" customHeight="1" x14ac:dyDescent="0.25"/>
    <row r="4343" ht="12" customHeight="1" x14ac:dyDescent="0.25"/>
    <row r="4344" ht="12" customHeight="1" x14ac:dyDescent="0.25"/>
    <row r="4345" ht="12" customHeight="1" x14ac:dyDescent="0.25"/>
    <row r="4346" ht="12" customHeight="1" x14ac:dyDescent="0.25"/>
    <row r="4347" ht="12" customHeight="1" x14ac:dyDescent="0.25"/>
    <row r="4348" ht="12" customHeight="1" x14ac:dyDescent="0.25"/>
    <row r="4349" ht="12" customHeight="1" x14ac:dyDescent="0.25"/>
    <row r="4350" ht="12" customHeight="1" x14ac:dyDescent="0.25"/>
    <row r="4351" ht="12" customHeight="1" x14ac:dyDescent="0.25"/>
    <row r="4352" ht="12" customHeight="1" x14ac:dyDescent="0.25"/>
    <row r="4353" ht="12" customHeight="1" x14ac:dyDescent="0.25"/>
    <row r="4354" ht="12" customHeight="1" x14ac:dyDescent="0.25"/>
    <row r="4355" ht="12" customHeight="1" x14ac:dyDescent="0.25"/>
    <row r="4356" ht="12" customHeight="1" x14ac:dyDescent="0.25"/>
    <row r="4357" ht="12" customHeight="1" x14ac:dyDescent="0.25"/>
    <row r="4358" ht="12" customHeight="1" x14ac:dyDescent="0.25"/>
    <row r="4359" ht="12" customHeight="1" x14ac:dyDescent="0.25"/>
    <row r="4360" ht="12" customHeight="1" x14ac:dyDescent="0.25"/>
    <row r="4361" ht="12" customHeight="1" x14ac:dyDescent="0.25"/>
    <row r="4362" ht="12" customHeight="1" x14ac:dyDescent="0.25"/>
    <row r="4363" ht="12" customHeight="1" x14ac:dyDescent="0.25"/>
    <row r="4364" ht="12" customHeight="1" x14ac:dyDescent="0.25"/>
    <row r="4365" ht="12" customHeight="1" x14ac:dyDescent="0.25"/>
    <row r="4366" ht="12" customHeight="1" x14ac:dyDescent="0.25"/>
    <row r="4367" ht="12" customHeight="1" x14ac:dyDescent="0.25"/>
    <row r="4368" ht="12" customHeight="1" x14ac:dyDescent="0.25"/>
    <row r="4369" ht="12" customHeight="1" x14ac:dyDescent="0.25"/>
    <row r="4370" ht="12" customHeight="1" x14ac:dyDescent="0.25"/>
    <row r="4371" ht="12" customHeight="1" x14ac:dyDescent="0.25"/>
    <row r="4372" ht="12" customHeight="1" x14ac:dyDescent="0.25"/>
    <row r="4373" ht="12" customHeight="1" x14ac:dyDescent="0.25"/>
    <row r="4374" ht="12" customHeight="1" x14ac:dyDescent="0.25"/>
    <row r="4375" ht="12" customHeight="1" x14ac:dyDescent="0.25"/>
    <row r="4376" ht="12" customHeight="1" x14ac:dyDescent="0.25"/>
    <row r="4377" ht="12" customHeight="1" x14ac:dyDescent="0.25"/>
    <row r="4378" ht="12" customHeight="1" x14ac:dyDescent="0.25"/>
    <row r="4379" ht="12" customHeight="1" x14ac:dyDescent="0.25"/>
    <row r="4380" ht="12" customHeight="1" x14ac:dyDescent="0.25"/>
    <row r="4381" ht="12" customHeight="1" x14ac:dyDescent="0.25"/>
    <row r="4382" ht="12" customHeight="1" x14ac:dyDescent="0.25"/>
    <row r="4383" ht="12" customHeight="1" x14ac:dyDescent="0.25"/>
    <row r="4384" ht="12" customHeight="1" x14ac:dyDescent="0.25"/>
    <row r="4385" ht="12" customHeight="1" x14ac:dyDescent="0.25"/>
    <row r="4386" ht="12" customHeight="1" x14ac:dyDescent="0.25"/>
    <row r="4387" ht="12" customHeight="1" x14ac:dyDescent="0.25"/>
    <row r="4388" ht="12" customHeight="1" x14ac:dyDescent="0.25"/>
    <row r="4389" ht="12" customHeight="1" x14ac:dyDescent="0.25"/>
    <row r="4390" ht="12" customHeight="1" x14ac:dyDescent="0.25"/>
    <row r="4391" ht="12" customHeight="1" x14ac:dyDescent="0.25"/>
    <row r="4392" ht="12" customHeight="1" x14ac:dyDescent="0.25"/>
    <row r="4393" ht="12" customHeight="1" x14ac:dyDescent="0.25"/>
    <row r="4394" ht="12" customHeight="1" x14ac:dyDescent="0.25"/>
    <row r="4395" ht="12" customHeight="1" x14ac:dyDescent="0.25"/>
    <row r="4396" ht="12" customHeight="1" x14ac:dyDescent="0.25"/>
    <row r="4397" ht="12" customHeight="1" x14ac:dyDescent="0.25"/>
    <row r="4398" ht="12" customHeight="1" x14ac:dyDescent="0.25"/>
    <row r="4399" ht="12" customHeight="1" x14ac:dyDescent="0.25"/>
    <row r="4400" ht="12" customHeight="1" x14ac:dyDescent="0.25"/>
    <row r="4401" ht="12" customHeight="1" x14ac:dyDescent="0.25"/>
    <row r="4402" ht="12" customHeight="1" x14ac:dyDescent="0.25"/>
    <row r="4403" ht="12" customHeight="1" x14ac:dyDescent="0.25"/>
    <row r="4404" ht="12" customHeight="1" x14ac:dyDescent="0.25"/>
    <row r="4405" ht="12" customHeight="1" x14ac:dyDescent="0.25"/>
    <row r="4406" ht="12" customHeight="1" x14ac:dyDescent="0.25"/>
    <row r="4407" ht="12" customHeight="1" x14ac:dyDescent="0.25"/>
    <row r="4408" ht="12" customHeight="1" x14ac:dyDescent="0.25"/>
    <row r="4409" ht="12" customHeight="1" x14ac:dyDescent="0.25"/>
    <row r="4410" ht="12" customHeight="1" x14ac:dyDescent="0.25"/>
    <row r="4411" ht="12" customHeight="1" x14ac:dyDescent="0.25"/>
    <row r="4412" ht="12" customHeight="1" x14ac:dyDescent="0.25"/>
    <row r="4413" ht="12" customHeight="1" x14ac:dyDescent="0.25"/>
    <row r="4414" ht="12" customHeight="1" x14ac:dyDescent="0.25"/>
    <row r="4415" ht="12" customHeight="1" x14ac:dyDescent="0.25"/>
    <row r="4416" ht="12" customHeight="1" x14ac:dyDescent="0.25"/>
    <row r="4417" ht="12" customHeight="1" x14ac:dyDescent="0.25"/>
    <row r="4418" ht="12" customHeight="1" x14ac:dyDescent="0.25"/>
    <row r="4419" ht="12" customHeight="1" x14ac:dyDescent="0.25"/>
    <row r="4420" ht="12" customHeight="1" x14ac:dyDescent="0.25"/>
    <row r="4421" ht="12" customHeight="1" x14ac:dyDescent="0.25"/>
    <row r="4422" ht="12" customHeight="1" x14ac:dyDescent="0.25"/>
    <row r="4423" ht="12" customHeight="1" x14ac:dyDescent="0.25"/>
    <row r="4424" ht="12" customHeight="1" x14ac:dyDescent="0.25"/>
    <row r="4425" ht="12" customHeight="1" x14ac:dyDescent="0.25"/>
    <row r="4426" ht="12" customHeight="1" x14ac:dyDescent="0.25"/>
    <row r="4427" ht="12" customHeight="1" x14ac:dyDescent="0.25"/>
    <row r="4428" ht="12" customHeight="1" x14ac:dyDescent="0.25"/>
    <row r="4429" ht="12" customHeight="1" x14ac:dyDescent="0.25"/>
    <row r="4430" ht="12" customHeight="1" x14ac:dyDescent="0.25"/>
    <row r="4431" ht="12" customHeight="1" x14ac:dyDescent="0.25"/>
    <row r="4432" ht="12" customHeight="1" x14ac:dyDescent="0.25"/>
    <row r="4433" ht="12" customHeight="1" x14ac:dyDescent="0.25"/>
    <row r="4434" ht="12" customHeight="1" x14ac:dyDescent="0.25"/>
    <row r="4435" ht="12" customHeight="1" x14ac:dyDescent="0.25"/>
    <row r="4436" ht="12" customHeight="1" x14ac:dyDescent="0.25"/>
    <row r="4437" ht="12" customHeight="1" x14ac:dyDescent="0.25"/>
    <row r="4438" ht="12" customHeight="1" x14ac:dyDescent="0.25"/>
    <row r="4439" ht="12" customHeight="1" x14ac:dyDescent="0.25"/>
    <row r="4440" ht="12" customHeight="1" x14ac:dyDescent="0.25"/>
    <row r="4441" ht="12" customHeight="1" x14ac:dyDescent="0.25"/>
    <row r="4442" ht="12" customHeight="1" x14ac:dyDescent="0.25"/>
    <row r="4443" ht="12" customHeight="1" x14ac:dyDescent="0.25"/>
    <row r="4444" ht="12" customHeight="1" x14ac:dyDescent="0.25"/>
    <row r="4445" ht="12" customHeight="1" x14ac:dyDescent="0.25"/>
    <row r="4446" ht="12" customHeight="1" x14ac:dyDescent="0.25"/>
    <row r="4447" ht="12" customHeight="1" x14ac:dyDescent="0.25"/>
    <row r="4448" ht="12" customHeight="1" x14ac:dyDescent="0.25"/>
    <row r="4449" ht="12" customHeight="1" x14ac:dyDescent="0.25"/>
    <row r="4450" ht="12" customHeight="1" x14ac:dyDescent="0.25"/>
    <row r="4451" ht="12" customHeight="1" x14ac:dyDescent="0.25"/>
    <row r="4452" ht="12" customHeight="1" x14ac:dyDescent="0.25"/>
    <row r="4453" ht="12" customHeight="1" x14ac:dyDescent="0.25"/>
    <row r="4454" ht="12" customHeight="1" x14ac:dyDescent="0.25"/>
    <row r="4455" ht="12" customHeight="1" x14ac:dyDescent="0.25"/>
    <row r="4456" ht="12" customHeight="1" x14ac:dyDescent="0.25"/>
    <row r="4457" ht="12" customHeight="1" x14ac:dyDescent="0.25"/>
    <row r="4458" ht="12" customHeight="1" x14ac:dyDescent="0.25"/>
    <row r="4459" ht="12" customHeight="1" x14ac:dyDescent="0.25"/>
    <row r="4460" ht="12" customHeight="1" x14ac:dyDescent="0.25"/>
    <row r="4461" ht="12" customHeight="1" x14ac:dyDescent="0.25"/>
    <row r="4462" ht="12" customHeight="1" x14ac:dyDescent="0.25"/>
    <row r="4463" ht="12" customHeight="1" x14ac:dyDescent="0.25"/>
    <row r="4464" ht="12" customHeight="1" x14ac:dyDescent="0.25"/>
    <row r="4465" ht="12" customHeight="1" x14ac:dyDescent="0.25"/>
    <row r="4466" ht="12" customHeight="1" x14ac:dyDescent="0.25"/>
    <row r="4467" ht="12" customHeight="1" x14ac:dyDescent="0.25"/>
    <row r="4468" ht="12" customHeight="1" x14ac:dyDescent="0.25"/>
    <row r="4469" ht="12" customHeight="1" x14ac:dyDescent="0.25"/>
    <row r="4470" ht="12" customHeight="1" x14ac:dyDescent="0.25"/>
    <row r="4471" ht="12" customHeight="1" x14ac:dyDescent="0.25"/>
    <row r="4472" ht="12" customHeight="1" x14ac:dyDescent="0.25"/>
    <row r="4473" ht="12" customHeight="1" x14ac:dyDescent="0.25"/>
    <row r="4474" ht="12" customHeight="1" x14ac:dyDescent="0.25"/>
    <row r="4475" ht="12" customHeight="1" x14ac:dyDescent="0.25"/>
    <row r="4476" ht="12" customHeight="1" x14ac:dyDescent="0.25"/>
    <row r="4477" ht="12" customHeight="1" x14ac:dyDescent="0.25"/>
    <row r="4478" ht="12" customHeight="1" x14ac:dyDescent="0.25"/>
    <row r="4479" ht="12" customHeight="1" x14ac:dyDescent="0.25"/>
    <row r="4480" ht="12" customHeight="1" x14ac:dyDescent="0.25"/>
    <row r="4481" ht="12" customHeight="1" x14ac:dyDescent="0.25"/>
    <row r="4482" ht="12" customHeight="1" x14ac:dyDescent="0.25"/>
    <row r="4483" ht="12" customHeight="1" x14ac:dyDescent="0.25"/>
    <row r="4484" ht="12" customHeight="1" x14ac:dyDescent="0.25"/>
    <row r="4485" ht="12" customHeight="1" x14ac:dyDescent="0.25"/>
    <row r="4486" ht="12" customHeight="1" x14ac:dyDescent="0.25"/>
    <row r="4487" ht="12" customHeight="1" x14ac:dyDescent="0.25"/>
    <row r="4488" ht="12" customHeight="1" x14ac:dyDescent="0.25"/>
    <row r="4489" ht="12" customHeight="1" x14ac:dyDescent="0.25"/>
    <row r="4490" ht="12" customHeight="1" x14ac:dyDescent="0.25"/>
    <row r="4491" ht="12" customHeight="1" x14ac:dyDescent="0.25"/>
    <row r="4492" ht="12" customHeight="1" x14ac:dyDescent="0.25"/>
    <row r="4493" ht="12" customHeight="1" x14ac:dyDescent="0.25"/>
    <row r="4494" ht="12" customHeight="1" x14ac:dyDescent="0.25"/>
    <row r="4495" ht="12" customHeight="1" x14ac:dyDescent="0.25"/>
    <row r="4496" ht="12" customHeight="1" x14ac:dyDescent="0.25"/>
    <row r="4497" ht="12" customHeight="1" x14ac:dyDescent="0.25"/>
    <row r="4498" ht="12" customHeight="1" x14ac:dyDescent="0.25"/>
    <row r="4499" ht="12" customHeight="1" x14ac:dyDescent="0.25"/>
    <row r="4500" ht="12" customHeight="1" x14ac:dyDescent="0.25"/>
    <row r="4501" ht="12" customHeight="1" x14ac:dyDescent="0.25"/>
    <row r="4502" ht="12" customHeight="1" x14ac:dyDescent="0.25"/>
    <row r="4503" ht="12" customHeight="1" x14ac:dyDescent="0.25"/>
    <row r="4504" ht="12" customHeight="1" x14ac:dyDescent="0.25"/>
    <row r="4505" ht="12" customHeight="1" x14ac:dyDescent="0.25"/>
    <row r="4506" ht="12" customHeight="1" x14ac:dyDescent="0.25"/>
    <row r="4507" ht="12" customHeight="1" x14ac:dyDescent="0.25"/>
    <row r="4508" ht="12" customHeight="1" x14ac:dyDescent="0.25"/>
    <row r="4509" ht="12" customHeight="1" x14ac:dyDescent="0.25"/>
    <row r="4510" ht="12" customHeight="1" x14ac:dyDescent="0.25"/>
    <row r="4511" ht="12" customHeight="1" x14ac:dyDescent="0.25"/>
    <row r="4512" ht="12" customHeight="1" x14ac:dyDescent="0.25"/>
    <row r="4513" ht="12" customHeight="1" x14ac:dyDescent="0.25"/>
    <row r="4514" ht="12" customHeight="1" x14ac:dyDescent="0.25"/>
    <row r="4515" ht="12" customHeight="1" x14ac:dyDescent="0.25"/>
    <row r="4516" ht="12" customHeight="1" x14ac:dyDescent="0.25"/>
    <row r="4517" ht="12" customHeight="1" x14ac:dyDescent="0.25"/>
    <row r="4518" ht="12" customHeight="1" x14ac:dyDescent="0.25"/>
    <row r="4519" ht="12" customHeight="1" x14ac:dyDescent="0.25"/>
    <row r="4520" ht="12" customHeight="1" x14ac:dyDescent="0.25"/>
    <row r="4521" ht="12" customHeight="1" x14ac:dyDescent="0.25"/>
    <row r="4522" ht="12" customHeight="1" x14ac:dyDescent="0.25"/>
    <row r="4523" ht="12" customHeight="1" x14ac:dyDescent="0.25"/>
    <row r="4524" ht="12" customHeight="1" x14ac:dyDescent="0.25"/>
    <row r="4525" ht="12" customHeight="1" x14ac:dyDescent="0.25"/>
    <row r="4526" ht="12" customHeight="1" x14ac:dyDescent="0.25"/>
    <row r="4527" ht="12" customHeight="1" x14ac:dyDescent="0.25"/>
    <row r="4528" ht="12" customHeight="1" x14ac:dyDescent="0.25"/>
    <row r="4529" ht="12" customHeight="1" x14ac:dyDescent="0.25"/>
    <row r="4530" ht="12" customHeight="1" x14ac:dyDescent="0.25"/>
    <row r="4531" ht="12" customHeight="1" x14ac:dyDescent="0.25"/>
    <row r="4532" ht="12" customHeight="1" x14ac:dyDescent="0.25"/>
    <row r="4533" ht="12" customHeight="1" x14ac:dyDescent="0.25"/>
    <row r="4534" ht="12" customHeight="1" x14ac:dyDescent="0.25"/>
    <row r="4535" ht="12" customHeight="1" x14ac:dyDescent="0.25"/>
    <row r="4536" ht="12" customHeight="1" x14ac:dyDescent="0.25"/>
    <row r="4537" ht="12" customHeight="1" x14ac:dyDescent="0.25"/>
    <row r="4538" ht="12" customHeight="1" x14ac:dyDescent="0.25"/>
    <row r="4539" ht="12" customHeight="1" x14ac:dyDescent="0.25"/>
    <row r="4540" ht="12" customHeight="1" x14ac:dyDescent="0.25"/>
    <row r="4541" ht="12" customHeight="1" x14ac:dyDescent="0.25"/>
    <row r="4542" ht="12" customHeight="1" x14ac:dyDescent="0.25"/>
    <row r="4543" ht="12" customHeight="1" x14ac:dyDescent="0.25"/>
    <row r="4544" ht="12" customHeight="1" x14ac:dyDescent="0.25"/>
    <row r="4545" ht="12" customHeight="1" x14ac:dyDescent="0.25"/>
    <row r="4546" ht="12" customHeight="1" x14ac:dyDescent="0.25"/>
    <row r="4547" ht="12" customHeight="1" x14ac:dyDescent="0.25"/>
    <row r="4548" ht="12" customHeight="1" x14ac:dyDescent="0.25"/>
    <row r="4549" ht="12" customHeight="1" x14ac:dyDescent="0.25"/>
    <row r="4550" ht="12" customHeight="1" x14ac:dyDescent="0.25"/>
    <row r="4551" ht="12" customHeight="1" x14ac:dyDescent="0.25"/>
    <row r="4552" ht="12" customHeight="1" x14ac:dyDescent="0.25"/>
    <row r="4553" ht="12" customHeight="1" x14ac:dyDescent="0.25"/>
    <row r="4554" ht="12" customHeight="1" x14ac:dyDescent="0.25"/>
    <row r="4555" ht="12" customHeight="1" x14ac:dyDescent="0.25"/>
    <row r="4556" ht="12" customHeight="1" x14ac:dyDescent="0.25"/>
    <row r="4557" ht="12" customHeight="1" x14ac:dyDescent="0.25"/>
    <row r="4558" ht="12" customHeight="1" x14ac:dyDescent="0.25"/>
    <row r="4559" ht="12" customHeight="1" x14ac:dyDescent="0.25"/>
    <row r="4560" ht="12" customHeight="1" x14ac:dyDescent="0.25"/>
    <row r="4561" ht="12" customHeight="1" x14ac:dyDescent="0.25"/>
    <row r="4562" ht="12" customHeight="1" x14ac:dyDescent="0.25"/>
    <row r="4563" ht="12" customHeight="1" x14ac:dyDescent="0.25"/>
    <row r="4564" ht="12" customHeight="1" x14ac:dyDescent="0.25"/>
    <row r="4565" ht="12" customHeight="1" x14ac:dyDescent="0.25"/>
    <row r="4566" ht="12" customHeight="1" x14ac:dyDescent="0.25"/>
    <row r="4567" ht="12" customHeight="1" x14ac:dyDescent="0.25"/>
    <row r="4568" ht="12" customHeight="1" x14ac:dyDescent="0.25"/>
    <row r="4569" ht="12" customHeight="1" x14ac:dyDescent="0.25"/>
    <row r="4570" ht="12" customHeight="1" x14ac:dyDescent="0.25"/>
    <row r="4571" ht="12" customHeight="1" x14ac:dyDescent="0.25"/>
    <row r="4572" ht="12" customHeight="1" x14ac:dyDescent="0.25"/>
    <row r="4573" ht="12" customHeight="1" x14ac:dyDescent="0.25"/>
    <row r="4574" ht="12" customHeight="1" x14ac:dyDescent="0.25"/>
    <row r="4575" ht="12" customHeight="1" x14ac:dyDescent="0.25"/>
    <row r="4576" ht="12" customHeight="1" x14ac:dyDescent="0.25"/>
    <row r="4577" ht="12" customHeight="1" x14ac:dyDescent="0.25"/>
    <row r="4578" ht="12" customHeight="1" x14ac:dyDescent="0.25"/>
    <row r="4579" ht="12" customHeight="1" x14ac:dyDescent="0.25"/>
    <row r="4580" ht="12" customHeight="1" x14ac:dyDescent="0.25"/>
    <row r="4581" ht="12" customHeight="1" x14ac:dyDescent="0.25"/>
    <row r="4582" ht="12" customHeight="1" x14ac:dyDescent="0.25"/>
    <row r="4583" ht="12" customHeight="1" x14ac:dyDescent="0.25"/>
    <row r="4584" ht="12" customHeight="1" x14ac:dyDescent="0.25"/>
    <row r="4585" ht="12" customHeight="1" x14ac:dyDescent="0.25"/>
    <row r="4586" ht="12" customHeight="1" x14ac:dyDescent="0.25"/>
    <row r="4587" ht="12" customHeight="1" x14ac:dyDescent="0.25"/>
    <row r="4588" ht="12" customHeight="1" x14ac:dyDescent="0.25"/>
    <row r="4589" ht="12" customHeight="1" x14ac:dyDescent="0.25"/>
    <row r="4590" ht="12" customHeight="1" x14ac:dyDescent="0.25"/>
    <row r="4591" ht="12" customHeight="1" x14ac:dyDescent="0.25"/>
    <row r="4592" ht="12" customHeight="1" x14ac:dyDescent="0.25"/>
    <row r="4593" ht="12" customHeight="1" x14ac:dyDescent="0.25"/>
    <row r="4594" ht="12" customHeight="1" x14ac:dyDescent="0.25"/>
    <row r="4595" ht="12" customHeight="1" x14ac:dyDescent="0.25"/>
    <row r="4596" ht="12" customHeight="1" x14ac:dyDescent="0.25"/>
    <row r="4597" ht="12" customHeight="1" x14ac:dyDescent="0.25"/>
    <row r="4598" ht="12" customHeight="1" x14ac:dyDescent="0.25"/>
    <row r="4599" ht="12" customHeight="1" x14ac:dyDescent="0.25"/>
    <row r="4600" ht="12" customHeight="1" x14ac:dyDescent="0.25"/>
    <row r="4601" ht="12" customHeight="1" x14ac:dyDescent="0.25"/>
    <row r="4602" ht="12" customHeight="1" x14ac:dyDescent="0.25"/>
    <row r="4603" ht="12" customHeight="1" x14ac:dyDescent="0.25"/>
    <row r="4604" ht="12" customHeight="1" x14ac:dyDescent="0.25"/>
    <row r="4605" ht="12" customHeight="1" x14ac:dyDescent="0.25"/>
    <row r="4606" ht="12" customHeight="1" x14ac:dyDescent="0.25"/>
    <row r="4607" ht="12" customHeight="1" x14ac:dyDescent="0.25"/>
    <row r="4608" ht="12" customHeight="1" x14ac:dyDescent="0.25"/>
    <row r="4609" ht="12" customHeight="1" x14ac:dyDescent="0.25"/>
    <row r="4610" ht="12" customHeight="1" x14ac:dyDescent="0.25"/>
    <row r="4611" ht="12" customHeight="1" x14ac:dyDescent="0.25"/>
    <row r="4612" ht="12" customHeight="1" x14ac:dyDescent="0.25"/>
    <row r="4613" ht="12" customHeight="1" x14ac:dyDescent="0.25"/>
    <row r="4614" ht="12" customHeight="1" x14ac:dyDescent="0.25"/>
    <row r="4615" ht="12" customHeight="1" x14ac:dyDescent="0.25"/>
    <row r="4616" ht="12" customHeight="1" x14ac:dyDescent="0.25"/>
    <row r="4617" ht="12" customHeight="1" x14ac:dyDescent="0.25"/>
    <row r="4618" ht="12" customHeight="1" x14ac:dyDescent="0.25"/>
    <row r="4619" ht="12" customHeight="1" x14ac:dyDescent="0.25"/>
    <row r="4620" ht="12" customHeight="1" x14ac:dyDescent="0.25"/>
    <row r="4621" ht="12" customHeight="1" x14ac:dyDescent="0.25"/>
    <row r="4622" ht="12" customHeight="1" x14ac:dyDescent="0.25"/>
    <row r="4623" ht="12" customHeight="1" x14ac:dyDescent="0.25"/>
    <row r="4624" ht="12" customHeight="1" x14ac:dyDescent="0.25"/>
    <row r="4625" ht="12" customHeight="1" x14ac:dyDescent="0.25"/>
    <row r="4626" ht="12" customHeight="1" x14ac:dyDescent="0.25"/>
    <row r="4627" ht="12" customHeight="1" x14ac:dyDescent="0.25"/>
    <row r="4628" ht="12" customHeight="1" x14ac:dyDescent="0.25"/>
    <row r="4629" ht="12" customHeight="1" x14ac:dyDescent="0.25"/>
    <row r="4630" ht="12" customHeight="1" x14ac:dyDescent="0.25"/>
    <row r="4631" ht="12" customHeight="1" x14ac:dyDescent="0.25"/>
    <row r="4632" ht="12" customHeight="1" x14ac:dyDescent="0.25"/>
    <row r="4633" ht="12" customHeight="1" x14ac:dyDescent="0.25"/>
    <row r="4634" ht="12" customHeight="1" x14ac:dyDescent="0.25"/>
    <row r="4635" ht="12" customHeight="1" x14ac:dyDescent="0.25"/>
    <row r="4636" ht="12" customHeight="1" x14ac:dyDescent="0.25"/>
    <row r="4637" ht="12" customHeight="1" x14ac:dyDescent="0.25"/>
    <row r="4638" ht="12" customHeight="1" x14ac:dyDescent="0.25"/>
    <row r="4639" ht="12" customHeight="1" x14ac:dyDescent="0.25"/>
    <row r="4640" ht="12" customHeight="1" x14ac:dyDescent="0.25"/>
    <row r="4641" ht="12" customHeight="1" x14ac:dyDescent="0.25"/>
    <row r="4642" ht="12" customHeight="1" x14ac:dyDescent="0.25"/>
    <row r="4643" ht="12" customHeight="1" x14ac:dyDescent="0.25"/>
    <row r="4644" ht="12" customHeight="1" x14ac:dyDescent="0.25"/>
    <row r="4645" ht="12" customHeight="1" x14ac:dyDescent="0.25"/>
    <row r="4646" ht="12" customHeight="1" x14ac:dyDescent="0.25"/>
    <row r="4647" ht="12" customHeight="1" x14ac:dyDescent="0.25"/>
    <row r="4648" ht="12" customHeight="1" x14ac:dyDescent="0.25"/>
    <row r="4649" ht="12" customHeight="1" x14ac:dyDescent="0.25"/>
    <row r="4650" ht="12" customHeight="1" x14ac:dyDescent="0.25"/>
    <row r="4651" ht="12" customHeight="1" x14ac:dyDescent="0.25"/>
    <row r="4652" ht="12" customHeight="1" x14ac:dyDescent="0.25"/>
    <row r="4653" ht="12" customHeight="1" x14ac:dyDescent="0.25"/>
    <row r="4654" ht="12" customHeight="1" x14ac:dyDescent="0.25"/>
    <row r="4655" ht="12" customHeight="1" x14ac:dyDescent="0.25"/>
    <row r="4656" ht="12" customHeight="1" x14ac:dyDescent="0.25"/>
    <row r="4657" ht="12" customHeight="1" x14ac:dyDescent="0.25"/>
    <row r="4658" ht="12" customHeight="1" x14ac:dyDescent="0.25"/>
    <row r="4659" ht="12" customHeight="1" x14ac:dyDescent="0.25"/>
    <row r="4660" ht="12" customHeight="1" x14ac:dyDescent="0.25"/>
    <row r="4661" ht="12" customHeight="1" x14ac:dyDescent="0.25"/>
    <row r="4662" ht="12" customHeight="1" x14ac:dyDescent="0.25"/>
    <row r="4663" ht="12" customHeight="1" x14ac:dyDescent="0.25"/>
    <row r="4664" ht="12" customHeight="1" x14ac:dyDescent="0.25"/>
    <row r="4665" ht="12" customHeight="1" x14ac:dyDescent="0.25"/>
    <row r="4666" ht="12" customHeight="1" x14ac:dyDescent="0.25"/>
    <row r="4667" ht="12" customHeight="1" x14ac:dyDescent="0.25"/>
    <row r="4668" ht="12" customHeight="1" x14ac:dyDescent="0.25"/>
    <row r="4669" ht="12" customHeight="1" x14ac:dyDescent="0.25"/>
    <row r="4670" ht="12" customHeight="1" x14ac:dyDescent="0.25"/>
    <row r="4671" ht="12" customHeight="1" x14ac:dyDescent="0.25"/>
    <row r="4672" ht="12" customHeight="1" x14ac:dyDescent="0.25"/>
    <row r="4673" ht="12" customHeight="1" x14ac:dyDescent="0.25"/>
    <row r="4674" ht="12" customHeight="1" x14ac:dyDescent="0.25"/>
    <row r="4675" ht="12" customHeight="1" x14ac:dyDescent="0.25"/>
    <row r="4676" ht="12" customHeight="1" x14ac:dyDescent="0.25"/>
    <row r="4677" ht="12" customHeight="1" x14ac:dyDescent="0.25"/>
    <row r="4678" ht="12" customHeight="1" x14ac:dyDescent="0.25"/>
    <row r="4679" ht="12" customHeight="1" x14ac:dyDescent="0.25"/>
    <row r="4680" ht="12" customHeight="1" x14ac:dyDescent="0.25"/>
    <row r="4681" ht="12" customHeight="1" x14ac:dyDescent="0.25"/>
    <row r="4682" ht="12" customHeight="1" x14ac:dyDescent="0.25"/>
    <row r="4683" ht="12" customHeight="1" x14ac:dyDescent="0.25"/>
    <row r="4684" ht="12" customHeight="1" x14ac:dyDescent="0.25"/>
    <row r="4685" ht="12" customHeight="1" x14ac:dyDescent="0.25"/>
    <row r="4686" ht="12" customHeight="1" x14ac:dyDescent="0.25"/>
    <row r="4687" ht="12" customHeight="1" x14ac:dyDescent="0.25"/>
    <row r="4688" ht="12" customHeight="1" x14ac:dyDescent="0.25"/>
    <row r="4689" ht="12" customHeight="1" x14ac:dyDescent="0.25"/>
    <row r="4690" ht="12" customHeight="1" x14ac:dyDescent="0.25"/>
    <row r="4691" ht="12" customHeight="1" x14ac:dyDescent="0.25"/>
    <row r="4692" ht="12" customHeight="1" x14ac:dyDescent="0.25"/>
    <row r="4693" ht="12" customHeight="1" x14ac:dyDescent="0.25"/>
    <row r="4694" ht="12" customHeight="1" x14ac:dyDescent="0.25"/>
    <row r="4695" ht="12" customHeight="1" x14ac:dyDescent="0.25"/>
    <row r="4696" ht="12" customHeight="1" x14ac:dyDescent="0.25"/>
    <row r="4697" ht="12" customHeight="1" x14ac:dyDescent="0.25"/>
    <row r="4698" ht="12" customHeight="1" x14ac:dyDescent="0.25"/>
    <row r="4699" ht="12" customHeight="1" x14ac:dyDescent="0.25"/>
    <row r="4700" ht="12" customHeight="1" x14ac:dyDescent="0.25"/>
    <row r="4701" ht="12" customHeight="1" x14ac:dyDescent="0.25"/>
    <row r="4702" ht="12" customHeight="1" x14ac:dyDescent="0.25"/>
    <row r="4703" ht="12" customHeight="1" x14ac:dyDescent="0.25"/>
    <row r="4704" ht="12" customHeight="1" x14ac:dyDescent="0.25"/>
    <row r="4705" ht="12" customHeight="1" x14ac:dyDescent="0.25"/>
    <row r="4706" ht="12" customHeight="1" x14ac:dyDescent="0.25"/>
    <row r="4707" ht="12" customHeight="1" x14ac:dyDescent="0.25"/>
    <row r="4708" ht="12" customHeight="1" x14ac:dyDescent="0.25"/>
    <row r="4709" ht="12" customHeight="1" x14ac:dyDescent="0.25"/>
    <row r="4710" ht="12" customHeight="1" x14ac:dyDescent="0.25"/>
    <row r="4711" ht="12" customHeight="1" x14ac:dyDescent="0.25"/>
    <row r="4712" ht="12" customHeight="1" x14ac:dyDescent="0.25"/>
    <row r="4713" ht="12" customHeight="1" x14ac:dyDescent="0.25"/>
    <row r="4714" ht="12" customHeight="1" x14ac:dyDescent="0.25"/>
    <row r="4715" ht="12" customHeight="1" x14ac:dyDescent="0.25"/>
    <row r="4716" ht="12" customHeight="1" x14ac:dyDescent="0.25"/>
    <row r="4717" ht="12" customHeight="1" x14ac:dyDescent="0.25"/>
    <row r="4718" ht="12" customHeight="1" x14ac:dyDescent="0.25"/>
    <row r="4719" ht="12" customHeight="1" x14ac:dyDescent="0.25"/>
    <row r="4720" ht="12" customHeight="1" x14ac:dyDescent="0.25"/>
    <row r="4721" ht="12" customHeight="1" x14ac:dyDescent="0.25"/>
    <row r="4722" ht="12" customHeight="1" x14ac:dyDescent="0.25"/>
    <row r="4723" ht="12" customHeight="1" x14ac:dyDescent="0.25"/>
    <row r="4724" ht="12" customHeight="1" x14ac:dyDescent="0.25"/>
    <row r="4725" ht="12" customHeight="1" x14ac:dyDescent="0.25"/>
    <row r="4726" ht="12" customHeight="1" x14ac:dyDescent="0.25"/>
    <row r="4727" ht="12" customHeight="1" x14ac:dyDescent="0.25"/>
    <row r="4728" ht="12" customHeight="1" x14ac:dyDescent="0.25"/>
    <row r="4729" ht="12" customHeight="1" x14ac:dyDescent="0.25"/>
    <row r="4730" ht="12" customHeight="1" x14ac:dyDescent="0.25"/>
    <row r="4731" ht="12" customHeight="1" x14ac:dyDescent="0.25"/>
    <row r="4732" ht="12" customHeight="1" x14ac:dyDescent="0.25"/>
    <row r="4733" ht="12" customHeight="1" x14ac:dyDescent="0.25"/>
    <row r="4734" ht="12" customHeight="1" x14ac:dyDescent="0.25"/>
    <row r="4735" ht="12" customHeight="1" x14ac:dyDescent="0.25"/>
    <row r="4736" ht="12" customHeight="1" x14ac:dyDescent="0.25"/>
    <row r="4737" ht="12" customHeight="1" x14ac:dyDescent="0.25"/>
    <row r="4738" ht="12" customHeight="1" x14ac:dyDescent="0.25"/>
    <row r="4739" ht="12" customHeight="1" x14ac:dyDescent="0.25"/>
    <row r="4740" ht="12" customHeight="1" x14ac:dyDescent="0.25"/>
    <row r="4741" ht="12" customHeight="1" x14ac:dyDescent="0.25"/>
    <row r="4742" ht="12" customHeight="1" x14ac:dyDescent="0.25"/>
    <row r="4743" ht="12" customHeight="1" x14ac:dyDescent="0.25"/>
    <row r="4744" ht="12" customHeight="1" x14ac:dyDescent="0.25"/>
    <row r="4745" ht="12" customHeight="1" x14ac:dyDescent="0.25"/>
    <row r="4746" ht="12" customHeight="1" x14ac:dyDescent="0.25"/>
    <row r="4747" ht="12" customHeight="1" x14ac:dyDescent="0.25"/>
    <row r="4748" ht="12" customHeight="1" x14ac:dyDescent="0.25"/>
    <row r="4749" ht="12" customHeight="1" x14ac:dyDescent="0.25"/>
    <row r="4750" ht="12" customHeight="1" x14ac:dyDescent="0.25"/>
    <row r="4751" ht="12" customHeight="1" x14ac:dyDescent="0.25"/>
    <row r="4752" ht="12" customHeight="1" x14ac:dyDescent="0.25"/>
    <row r="4753" ht="12" customHeight="1" x14ac:dyDescent="0.25"/>
    <row r="4754" ht="12" customHeight="1" x14ac:dyDescent="0.25"/>
    <row r="4755" ht="12" customHeight="1" x14ac:dyDescent="0.25"/>
    <row r="4756" ht="12" customHeight="1" x14ac:dyDescent="0.25"/>
    <row r="4757" ht="12" customHeight="1" x14ac:dyDescent="0.25"/>
    <row r="4758" ht="12" customHeight="1" x14ac:dyDescent="0.25"/>
    <row r="4759" ht="12" customHeight="1" x14ac:dyDescent="0.25"/>
    <row r="4760" ht="12" customHeight="1" x14ac:dyDescent="0.25"/>
    <row r="4761" ht="12" customHeight="1" x14ac:dyDescent="0.25"/>
    <row r="4762" ht="12" customHeight="1" x14ac:dyDescent="0.25"/>
    <row r="4763" ht="12" customHeight="1" x14ac:dyDescent="0.25"/>
    <row r="4764" ht="12" customHeight="1" x14ac:dyDescent="0.25"/>
    <row r="4765" ht="12" customHeight="1" x14ac:dyDescent="0.25"/>
    <row r="4766" ht="12" customHeight="1" x14ac:dyDescent="0.25"/>
    <row r="4767" ht="12" customHeight="1" x14ac:dyDescent="0.25"/>
    <row r="4768" ht="12" customHeight="1" x14ac:dyDescent="0.25"/>
    <row r="4769" ht="12" customHeight="1" x14ac:dyDescent="0.25"/>
    <row r="4770" ht="12" customHeight="1" x14ac:dyDescent="0.25"/>
    <row r="4771" ht="12" customHeight="1" x14ac:dyDescent="0.25"/>
    <row r="4772" ht="12" customHeight="1" x14ac:dyDescent="0.25"/>
    <row r="4773" ht="12" customHeight="1" x14ac:dyDescent="0.25"/>
    <row r="4774" ht="12" customHeight="1" x14ac:dyDescent="0.25"/>
    <row r="4775" ht="12" customHeight="1" x14ac:dyDescent="0.25"/>
    <row r="4776" ht="12" customHeight="1" x14ac:dyDescent="0.25"/>
    <row r="4777" ht="12" customHeight="1" x14ac:dyDescent="0.25"/>
    <row r="4778" ht="12" customHeight="1" x14ac:dyDescent="0.25"/>
    <row r="4779" ht="12" customHeight="1" x14ac:dyDescent="0.25"/>
    <row r="4780" ht="12" customHeight="1" x14ac:dyDescent="0.25"/>
    <row r="4781" ht="12" customHeight="1" x14ac:dyDescent="0.25"/>
    <row r="4782" ht="12" customHeight="1" x14ac:dyDescent="0.25"/>
    <row r="4783" ht="12" customHeight="1" x14ac:dyDescent="0.25"/>
    <row r="4784" ht="12" customHeight="1" x14ac:dyDescent="0.25"/>
    <row r="4785" ht="12" customHeight="1" x14ac:dyDescent="0.25"/>
    <row r="4786" ht="12" customHeight="1" x14ac:dyDescent="0.25"/>
    <row r="4787" ht="12" customHeight="1" x14ac:dyDescent="0.25"/>
    <row r="4788" ht="12" customHeight="1" x14ac:dyDescent="0.25"/>
    <row r="4789" ht="12" customHeight="1" x14ac:dyDescent="0.25"/>
    <row r="4790" ht="12" customHeight="1" x14ac:dyDescent="0.25"/>
    <row r="4791" ht="12" customHeight="1" x14ac:dyDescent="0.25"/>
    <row r="4792" ht="12" customHeight="1" x14ac:dyDescent="0.25"/>
    <row r="4793" ht="12" customHeight="1" x14ac:dyDescent="0.25"/>
    <row r="4794" ht="12" customHeight="1" x14ac:dyDescent="0.25"/>
    <row r="4795" ht="12" customHeight="1" x14ac:dyDescent="0.25"/>
    <row r="4796" ht="12" customHeight="1" x14ac:dyDescent="0.25"/>
    <row r="4797" ht="12" customHeight="1" x14ac:dyDescent="0.25"/>
    <row r="4798" ht="12" customHeight="1" x14ac:dyDescent="0.25"/>
    <row r="4799" ht="12" customHeight="1" x14ac:dyDescent="0.25"/>
    <row r="4800" ht="12" customHeight="1" x14ac:dyDescent="0.25"/>
    <row r="4801" ht="12" customHeight="1" x14ac:dyDescent="0.25"/>
    <row r="4802" ht="12" customHeight="1" x14ac:dyDescent="0.25"/>
    <row r="4803" ht="12" customHeight="1" x14ac:dyDescent="0.25"/>
    <row r="4804" ht="12" customHeight="1" x14ac:dyDescent="0.25"/>
    <row r="4805" ht="12" customHeight="1" x14ac:dyDescent="0.25"/>
    <row r="4806" ht="12" customHeight="1" x14ac:dyDescent="0.25"/>
    <row r="4807" ht="12" customHeight="1" x14ac:dyDescent="0.25"/>
    <row r="4808" ht="12" customHeight="1" x14ac:dyDescent="0.25"/>
    <row r="4809" ht="12" customHeight="1" x14ac:dyDescent="0.25"/>
    <row r="4810" ht="12" customHeight="1" x14ac:dyDescent="0.25"/>
    <row r="4811" ht="12" customHeight="1" x14ac:dyDescent="0.25"/>
    <row r="4812" ht="12" customHeight="1" x14ac:dyDescent="0.25"/>
    <row r="4813" ht="12" customHeight="1" x14ac:dyDescent="0.25"/>
    <row r="4814" ht="12" customHeight="1" x14ac:dyDescent="0.25"/>
    <row r="4815" ht="12" customHeight="1" x14ac:dyDescent="0.25"/>
    <row r="4816" ht="12" customHeight="1" x14ac:dyDescent="0.25"/>
    <row r="4817" ht="12" customHeight="1" x14ac:dyDescent="0.25"/>
    <row r="4818" ht="12" customHeight="1" x14ac:dyDescent="0.25"/>
    <row r="4819" ht="12" customHeight="1" x14ac:dyDescent="0.25"/>
    <row r="4820" ht="12" customHeight="1" x14ac:dyDescent="0.25"/>
    <row r="4821" ht="12" customHeight="1" x14ac:dyDescent="0.25"/>
    <row r="4822" ht="12" customHeight="1" x14ac:dyDescent="0.25"/>
    <row r="4823" ht="12" customHeight="1" x14ac:dyDescent="0.25"/>
    <row r="4824" ht="12" customHeight="1" x14ac:dyDescent="0.25"/>
    <row r="4825" ht="12" customHeight="1" x14ac:dyDescent="0.25"/>
    <row r="4826" ht="12" customHeight="1" x14ac:dyDescent="0.25"/>
    <row r="4827" ht="12" customHeight="1" x14ac:dyDescent="0.25"/>
    <row r="4828" ht="12" customHeight="1" x14ac:dyDescent="0.25"/>
    <row r="4829" ht="12" customHeight="1" x14ac:dyDescent="0.25"/>
    <row r="4830" ht="12" customHeight="1" x14ac:dyDescent="0.25"/>
    <row r="4831" ht="12" customHeight="1" x14ac:dyDescent="0.25"/>
    <row r="4832" ht="12" customHeight="1" x14ac:dyDescent="0.25"/>
    <row r="4833" ht="12" customHeight="1" x14ac:dyDescent="0.25"/>
    <row r="4834" ht="12" customHeight="1" x14ac:dyDescent="0.25"/>
    <row r="4835" ht="12" customHeight="1" x14ac:dyDescent="0.25"/>
    <row r="4836" ht="12" customHeight="1" x14ac:dyDescent="0.25"/>
    <row r="4837" ht="12" customHeight="1" x14ac:dyDescent="0.25"/>
    <row r="4838" ht="12" customHeight="1" x14ac:dyDescent="0.25"/>
    <row r="4839" ht="12" customHeight="1" x14ac:dyDescent="0.25"/>
    <row r="4840" ht="12" customHeight="1" x14ac:dyDescent="0.25"/>
    <row r="4841" ht="12" customHeight="1" x14ac:dyDescent="0.25"/>
    <row r="4842" ht="12" customHeight="1" x14ac:dyDescent="0.25"/>
    <row r="4843" ht="12" customHeight="1" x14ac:dyDescent="0.25"/>
    <row r="4844" ht="12" customHeight="1" x14ac:dyDescent="0.25"/>
    <row r="4845" ht="12" customHeight="1" x14ac:dyDescent="0.25"/>
    <row r="4846" ht="12" customHeight="1" x14ac:dyDescent="0.25"/>
    <row r="4847" ht="12" customHeight="1" x14ac:dyDescent="0.25"/>
    <row r="4848" ht="12" customHeight="1" x14ac:dyDescent="0.25"/>
    <row r="4849" ht="12" customHeight="1" x14ac:dyDescent="0.25"/>
    <row r="4850" ht="12" customHeight="1" x14ac:dyDescent="0.25"/>
    <row r="4851" ht="12" customHeight="1" x14ac:dyDescent="0.25"/>
    <row r="4852" ht="12" customHeight="1" x14ac:dyDescent="0.25"/>
    <row r="4853" ht="12" customHeight="1" x14ac:dyDescent="0.25"/>
    <row r="4854" ht="12" customHeight="1" x14ac:dyDescent="0.25"/>
    <row r="4855" ht="12" customHeight="1" x14ac:dyDescent="0.25"/>
    <row r="4856" ht="12" customHeight="1" x14ac:dyDescent="0.25"/>
    <row r="4857" ht="12" customHeight="1" x14ac:dyDescent="0.25"/>
    <row r="4858" ht="12" customHeight="1" x14ac:dyDescent="0.25"/>
    <row r="4859" ht="12" customHeight="1" x14ac:dyDescent="0.25"/>
    <row r="4860" ht="12" customHeight="1" x14ac:dyDescent="0.25"/>
    <row r="4861" ht="12" customHeight="1" x14ac:dyDescent="0.25"/>
    <row r="4862" ht="12" customHeight="1" x14ac:dyDescent="0.25"/>
    <row r="4863" ht="12" customHeight="1" x14ac:dyDescent="0.25"/>
    <row r="4864" ht="12" customHeight="1" x14ac:dyDescent="0.25"/>
    <row r="4865" ht="12" customHeight="1" x14ac:dyDescent="0.25"/>
    <row r="4866" ht="12" customHeight="1" x14ac:dyDescent="0.25"/>
    <row r="4867" ht="12" customHeight="1" x14ac:dyDescent="0.25"/>
    <row r="4868" ht="12" customHeight="1" x14ac:dyDescent="0.25"/>
    <row r="4869" ht="12" customHeight="1" x14ac:dyDescent="0.25"/>
    <row r="4870" ht="12" customHeight="1" x14ac:dyDescent="0.25"/>
    <row r="4871" ht="12" customHeight="1" x14ac:dyDescent="0.25"/>
    <row r="4872" ht="12" customHeight="1" x14ac:dyDescent="0.25"/>
    <row r="4873" ht="12" customHeight="1" x14ac:dyDescent="0.25"/>
    <row r="4874" ht="12" customHeight="1" x14ac:dyDescent="0.25"/>
    <row r="4875" ht="12" customHeight="1" x14ac:dyDescent="0.25"/>
    <row r="4876" ht="12" customHeight="1" x14ac:dyDescent="0.25"/>
    <row r="4877" ht="12" customHeight="1" x14ac:dyDescent="0.25"/>
    <row r="4878" ht="12" customHeight="1" x14ac:dyDescent="0.25"/>
    <row r="4879" ht="12" customHeight="1" x14ac:dyDescent="0.25"/>
    <row r="4880" ht="12" customHeight="1" x14ac:dyDescent="0.25"/>
    <row r="4881" ht="12" customHeight="1" x14ac:dyDescent="0.25"/>
    <row r="4882" ht="12" customHeight="1" x14ac:dyDescent="0.25"/>
    <row r="4883" ht="12" customHeight="1" x14ac:dyDescent="0.25"/>
    <row r="4884" ht="12" customHeight="1" x14ac:dyDescent="0.25"/>
    <row r="4885" ht="12" customHeight="1" x14ac:dyDescent="0.25"/>
    <row r="4886" ht="12" customHeight="1" x14ac:dyDescent="0.25"/>
    <row r="4887" ht="12" customHeight="1" x14ac:dyDescent="0.25"/>
    <row r="4888" ht="12" customHeight="1" x14ac:dyDescent="0.25"/>
    <row r="4889" ht="12" customHeight="1" x14ac:dyDescent="0.25"/>
    <row r="4890" ht="12" customHeight="1" x14ac:dyDescent="0.25"/>
    <row r="4891" ht="12" customHeight="1" x14ac:dyDescent="0.25"/>
    <row r="4892" ht="12" customHeight="1" x14ac:dyDescent="0.25"/>
    <row r="4893" ht="12" customHeight="1" x14ac:dyDescent="0.25"/>
    <row r="4894" ht="12" customHeight="1" x14ac:dyDescent="0.25"/>
    <row r="4895" ht="12" customHeight="1" x14ac:dyDescent="0.25"/>
    <row r="4896" ht="12" customHeight="1" x14ac:dyDescent="0.25"/>
    <row r="4897" ht="12" customHeight="1" x14ac:dyDescent="0.25"/>
    <row r="4898" ht="12" customHeight="1" x14ac:dyDescent="0.25"/>
    <row r="4899" ht="12" customHeight="1" x14ac:dyDescent="0.25"/>
    <row r="4900" ht="12" customHeight="1" x14ac:dyDescent="0.25"/>
    <row r="4901" ht="12" customHeight="1" x14ac:dyDescent="0.25"/>
    <row r="4902" ht="12" customHeight="1" x14ac:dyDescent="0.25"/>
    <row r="4903" ht="12" customHeight="1" x14ac:dyDescent="0.25"/>
    <row r="4904" ht="12" customHeight="1" x14ac:dyDescent="0.25"/>
    <row r="4905" ht="12" customHeight="1" x14ac:dyDescent="0.25"/>
    <row r="4906" ht="12" customHeight="1" x14ac:dyDescent="0.25"/>
    <row r="4907" ht="12" customHeight="1" x14ac:dyDescent="0.25"/>
    <row r="4908" ht="12" customHeight="1" x14ac:dyDescent="0.25"/>
    <row r="4909" ht="12" customHeight="1" x14ac:dyDescent="0.25"/>
    <row r="4910" ht="12" customHeight="1" x14ac:dyDescent="0.25"/>
    <row r="4911" ht="12" customHeight="1" x14ac:dyDescent="0.25"/>
    <row r="4912" ht="12" customHeight="1" x14ac:dyDescent="0.25"/>
    <row r="4913" ht="12" customHeight="1" x14ac:dyDescent="0.25"/>
    <row r="4914" ht="12" customHeight="1" x14ac:dyDescent="0.25"/>
    <row r="4915" ht="12" customHeight="1" x14ac:dyDescent="0.25"/>
    <row r="4916" ht="12" customHeight="1" x14ac:dyDescent="0.25"/>
    <row r="4917" ht="12" customHeight="1" x14ac:dyDescent="0.25"/>
    <row r="4918" ht="12" customHeight="1" x14ac:dyDescent="0.25"/>
    <row r="4919" ht="12" customHeight="1" x14ac:dyDescent="0.25"/>
    <row r="4920" ht="12" customHeight="1" x14ac:dyDescent="0.25"/>
    <row r="4921" ht="12" customHeight="1" x14ac:dyDescent="0.25"/>
    <row r="4922" ht="12" customHeight="1" x14ac:dyDescent="0.25"/>
    <row r="4923" ht="12" customHeight="1" x14ac:dyDescent="0.25"/>
    <row r="4924" ht="12" customHeight="1" x14ac:dyDescent="0.25"/>
    <row r="4925" ht="12" customHeight="1" x14ac:dyDescent="0.25"/>
    <row r="4926" ht="12" customHeight="1" x14ac:dyDescent="0.25"/>
    <row r="4927" ht="12" customHeight="1" x14ac:dyDescent="0.25"/>
    <row r="4928" ht="12" customHeight="1" x14ac:dyDescent="0.25"/>
    <row r="4929" ht="12" customHeight="1" x14ac:dyDescent="0.25"/>
    <row r="4930" ht="12" customHeight="1" x14ac:dyDescent="0.25"/>
    <row r="4931" ht="12" customHeight="1" x14ac:dyDescent="0.25"/>
    <row r="4932" ht="12" customHeight="1" x14ac:dyDescent="0.25"/>
    <row r="4933" ht="12" customHeight="1" x14ac:dyDescent="0.25"/>
    <row r="4934" ht="12" customHeight="1" x14ac:dyDescent="0.25"/>
    <row r="4935" ht="12" customHeight="1" x14ac:dyDescent="0.25"/>
    <row r="4936" ht="12" customHeight="1" x14ac:dyDescent="0.25"/>
    <row r="4937" ht="12" customHeight="1" x14ac:dyDescent="0.25"/>
    <row r="4938" ht="12" customHeight="1" x14ac:dyDescent="0.25"/>
    <row r="4939" ht="12" customHeight="1" x14ac:dyDescent="0.25"/>
    <row r="4940" ht="12" customHeight="1" x14ac:dyDescent="0.25"/>
    <row r="4941" ht="12" customHeight="1" x14ac:dyDescent="0.25"/>
    <row r="4942" ht="12" customHeight="1" x14ac:dyDescent="0.25"/>
    <row r="4943" ht="12" customHeight="1" x14ac:dyDescent="0.25"/>
    <row r="4944" ht="12" customHeight="1" x14ac:dyDescent="0.25"/>
    <row r="4945" ht="12" customHeight="1" x14ac:dyDescent="0.25"/>
    <row r="4946" ht="12" customHeight="1" x14ac:dyDescent="0.25"/>
    <row r="4947" ht="12" customHeight="1" x14ac:dyDescent="0.25"/>
    <row r="4948" ht="12" customHeight="1" x14ac:dyDescent="0.25"/>
    <row r="4949" ht="12" customHeight="1" x14ac:dyDescent="0.25"/>
    <row r="4950" ht="12" customHeight="1" x14ac:dyDescent="0.25"/>
    <row r="4951" ht="12" customHeight="1" x14ac:dyDescent="0.25"/>
    <row r="4952" ht="12" customHeight="1" x14ac:dyDescent="0.25"/>
    <row r="4953" ht="12" customHeight="1" x14ac:dyDescent="0.25"/>
    <row r="4954" ht="12" customHeight="1" x14ac:dyDescent="0.25"/>
    <row r="4955" ht="12" customHeight="1" x14ac:dyDescent="0.25"/>
    <row r="4956" ht="12" customHeight="1" x14ac:dyDescent="0.25"/>
    <row r="4957" ht="12" customHeight="1" x14ac:dyDescent="0.25"/>
    <row r="4958" ht="12" customHeight="1" x14ac:dyDescent="0.25"/>
    <row r="4959" ht="12" customHeight="1" x14ac:dyDescent="0.25"/>
    <row r="4960" ht="12" customHeight="1" x14ac:dyDescent="0.25"/>
    <row r="4961" ht="12" customHeight="1" x14ac:dyDescent="0.25"/>
    <row r="4962" ht="12" customHeight="1" x14ac:dyDescent="0.25"/>
    <row r="4963" ht="12" customHeight="1" x14ac:dyDescent="0.25"/>
    <row r="4964" ht="12" customHeight="1" x14ac:dyDescent="0.25"/>
    <row r="4965" ht="12" customHeight="1" x14ac:dyDescent="0.25"/>
    <row r="4966" ht="12" customHeight="1" x14ac:dyDescent="0.25"/>
    <row r="4967" ht="12" customHeight="1" x14ac:dyDescent="0.25"/>
    <row r="4968" ht="12" customHeight="1" x14ac:dyDescent="0.25"/>
    <row r="4969" ht="12" customHeight="1" x14ac:dyDescent="0.25"/>
    <row r="4970" ht="12" customHeight="1" x14ac:dyDescent="0.25"/>
    <row r="4971" ht="12" customHeight="1" x14ac:dyDescent="0.25"/>
    <row r="4972" ht="12" customHeight="1" x14ac:dyDescent="0.25"/>
    <row r="4973" ht="12" customHeight="1" x14ac:dyDescent="0.25"/>
    <row r="4974" ht="12" customHeight="1" x14ac:dyDescent="0.25"/>
    <row r="4975" ht="12" customHeight="1" x14ac:dyDescent="0.25"/>
    <row r="4976" ht="12" customHeight="1" x14ac:dyDescent="0.25"/>
    <row r="4977" ht="12" customHeight="1" x14ac:dyDescent="0.25"/>
    <row r="4978" ht="12" customHeight="1" x14ac:dyDescent="0.25"/>
    <row r="4979" ht="12" customHeight="1" x14ac:dyDescent="0.25"/>
    <row r="4980" ht="12" customHeight="1" x14ac:dyDescent="0.25"/>
    <row r="4981" ht="12" customHeight="1" x14ac:dyDescent="0.25"/>
    <row r="4982" ht="12" customHeight="1" x14ac:dyDescent="0.25"/>
    <row r="4983" ht="12" customHeight="1" x14ac:dyDescent="0.25"/>
    <row r="4984" ht="12" customHeight="1" x14ac:dyDescent="0.25"/>
    <row r="4985" ht="12" customHeight="1" x14ac:dyDescent="0.25"/>
    <row r="4986" ht="12" customHeight="1" x14ac:dyDescent="0.25"/>
    <row r="4987" ht="12" customHeight="1" x14ac:dyDescent="0.25"/>
    <row r="4988" ht="12" customHeight="1" x14ac:dyDescent="0.25"/>
    <row r="4989" ht="12" customHeight="1" x14ac:dyDescent="0.25"/>
    <row r="4990" ht="12" customHeight="1" x14ac:dyDescent="0.25"/>
    <row r="4991" ht="12" customHeight="1" x14ac:dyDescent="0.25"/>
    <row r="4992" ht="12" customHeight="1" x14ac:dyDescent="0.25"/>
    <row r="4993" ht="12" customHeight="1" x14ac:dyDescent="0.25"/>
    <row r="4994" ht="12" customHeight="1" x14ac:dyDescent="0.25"/>
    <row r="4995" ht="12" customHeight="1" x14ac:dyDescent="0.25"/>
    <row r="4996" ht="12" customHeight="1" x14ac:dyDescent="0.25"/>
    <row r="4997" ht="12" customHeight="1" x14ac:dyDescent="0.25"/>
    <row r="4998" ht="12" customHeight="1" x14ac:dyDescent="0.25"/>
    <row r="4999" ht="12" customHeight="1" x14ac:dyDescent="0.25"/>
    <row r="5000" ht="12" customHeight="1" x14ac:dyDescent="0.25"/>
    <row r="5001" ht="12" customHeight="1" x14ac:dyDescent="0.25"/>
    <row r="5002" ht="12" customHeight="1" x14ac:dyDescent="0.25"/>
    <row r="5003" ht="12" customHeight="1" x14ac:dyDescent="0.25"/>
    <row r="5004" ht="12" customHeight="1" x14ac:dyDescent="0.25"/>
    <row r="5005" ht="12" customHeight="1" x14ac:dyDescent="0.25"/>
    <row r="5006" ht="12" customHeight="1" x14ac:dyDescent="0.25"/>
    <row r="5007" ht="12" customHeight="1" x14ac:dyDescent="0.25"/>
    <row r="5008" ht="12" customHeight="1" x14ac:dyDescent="0.25"/>
    <row r="5009" ht="12" customHeight="1" x14ac:dyDescent="0.25"/>
    <row r="5010" ht="12" customHeight="1" x14ac:dyDescent="0.25"/>
    <row r="5011" ht="12" customHeight="1" x14ac:dyDescent="0.25"/>
    <row r="5012" ht="12" customHeight="1" x14ac:dyDescent="0.25"/>
    <row r="5013" ht="12" customHeight="1" x14ac:dyDescent="0.25"/>
    <row r="5014" ht="12" customHeight="1" x14ac:dyDescent="0.25"/>
    <row r="5015" ht="12" customHeight="1" x14ac:dyDescent="0.25"/>
    <row r="5016" ht="12" customHeight="1" x14ac:dyDescent="0.25"/>
    <row r="5017" ht="12" customHeight="1" x14ac:dyDescent="0.25"/>
    <row r="5018" ht="12" customHeight="1" x14ac:dyDescent="0.25"/>
    <row r="5019" ht="12" customHeight="1" x14ac:dyDescent="0.25"/>
    <row r="5020" ht="12" customHeight="1" x14ac:dyDescent="0.25"/>
    <row r="5021" ht="12" customHeight="1" x14ac:dyDescent="0.25"/>
    <row r="5022" ht="12" customHeight="1" x14ac:dyDescent="0.25"/>
    <row r="5023" ht="12" customHeight="1" x14ac:dyDescent="0.25"/>
    <row r="5024" ht="12" customHeight="1" x14ac:dyDescent="0.25"/>
    <row r="5025" ht="12" customHeight="1" x14ac:dyDescent="0.25"/>
    <row r="5026" ht="12" customHeight="1" x14ac:dyDescent="0.25"/>
    <row r="5027" ht="12" customHeight="1" x14ac:dyDescent="0.25"/>
    <row r="5028" ht="12" customHeight="1" x14ac:dyDescent="0.25"/>
    <row r="5029" ht="12" customHeight="1" x14ac:dyDescent="0.25"/>
    <row r="5030" ht="12" customHeight="1" x14ac:dyDescent="0.25"/>
    <row r="5031" ht="12" customHeight="1" x14ac:dyDescent="0.25"/>
    <row r="5032" ht="12" customHeight="1" x14ac:dyDescent="0.25"/>
    <row r="5033" ht="12" customHeight="1" x14ac:dyDescent="0.25"/>
    <row r="5034" ht="12" customHeight="1" x14ac:dyDescent="0.25"/>
    <row r="5035" ht="12" customHeight="1" x14ac:dyDescent="0.25"/>
    <row r="5036" ht="12" customHeight="1" x14ac:dyDescent="0.25"/>
    <row r="5037" ht="12" customHeight="1" x14ac:dyDescent="0.25"/>
    <row r="5038" ht="12" customHeight="1" x14ac:dyDescent="0.25"/>
    <row r="5039" ht="12" customHeight="1" x14ac:dyDescent="0.25"/>
    <row r="5040" ht="12" customHeight="1" x14ac:dyDescent="0.25"/>
    <row r="5041" ht="12" customHeight="1" x14ac:dyDescent="0.25"/>
    <row r="5042" ht="12" customHeight="1" x14ac:dyDescent="0.25"/>
    <row r="5043" ht="12" customHeight="1" x14ac:dyDescent="0.25"/>
    <row r="5044" ht="12" customHeight="1" x14ac:dyDescent="0.25"/>
    <row r="5045" ht="12" customHeight="1" x14ac:dyDescent="0.25"/>
    <row r="5046" ht="12" customHeight="1" x14ac:dyDescent="0.25"/>
    <row r="5047" ht="12" customHeight="1" x14ac:dyDescent="0.25"/>
    <row r="5048" ht="12" customHeight="1" x14ac:dyDescent="0.25"/>
    <row r="5049" ht="12" customHeight="1" x14ac:dyDescent="0.25"/>
    <row r="5050" ht="12" customHeight="1" x14ac:dyDescent="0.25"/>
    <row r="5051" ht="12" customHeight="1" x14ac:dyDescent="0.25"/>
    <row r="5052" ht="12" customHeight="1" x14ac:dyDescent="0.25"/>
    <row r="5053" ht="12" customHeight="1" x14ac:dyDescent="0.25"/>
    <row r="5054" ht="12" customHeight="1" x14ac:dyDescent="0.25"/>
    <row r="5055" ht="12" customHeight="1" x14ac:dyDescent="0.25"/>
    <row r="5056" ht="12" customHeight="1" x14ac:dyDescent="0.25"/>
    <row r="5057" ht="12" customHeight="1" x14ac:dyDescent="0.25"/>
    <row r="5058" ht="12" customHeight="1" x14ac:dyDescent="0.25"/>
    <row r="5059" ht="12" customHeight="1" x14ac:dyDescent="0.25"/>
    <row r="5060" ht="12" customHeight="1" x14ac:dyDescent="0.25"/>
    <row r="5061" ht="12" customHeight="1" x14ac:dyDescent="0.25"/>
    <row r="5062" ht="12" customHeight="1" x14ac:dyDescent="0.25"/>
    <row r="5063" ht="12" customHeight="1" x14ac:dyDescent="0.25"/>
    <row r="5064" ht="12" customHeight="1" x14ac:dyDescent="0.25"/>
    <row r="5065" ht="12" customHeight="1" x14ac:dyDescent="0.25"/>
    <row r="5066" ht="12" customHeight="1" x14ac:dyDescent="0.25"/>
    <row r="5067" ht="12" customHeight="1" x14ac:dyDescent="0.25"/>
    <row r="5068" ht="12" customHeight="1" x14ac:dyDescent="0.25"/>
    <row r="5069" ht="12" customHeight="1" x14ac:dyDescent="0.25"/>
    <row r="5070" ht="12" customHeight="1" x14ac:dyDescent="0.25"/>
    <row r="5071" ht="12" customHeight="1" x14ac:dyDescent="0.25"/>
    <row r="5072" ht="12" customHeight="1" x14ac:dyDescent="0.25"/>
    <row r="5073" ht="12" customHeight="1" x14ac:dyDescent="0.25"/>
    <row r="5074" ht="12" customHeight="1" x14ac:dyDescent="0.25"/>
    <row r="5075" ht="12" customHeight="1" x14ac:dyDescent="0.25"/>
    <row r="5076" ht="12" customHeight="1" x14ac:dyDescent="0.25"/>
    <row r="5077" ht="12" customHeight="1" x14ac:dyDescent="0.25"/>
    <row r="5078" ht="12" customHeight="1" x14ac:dyDescent="0.25"/>
    <row r="5079" ht="12" customHeight="1" x14ac:dyDescent="0.25"/>
    <row r="5080" ht="12" customHeight="1" x14ac:dyDescent="0.25"/>
    <row r="5081" ht="12" customHeight="1" x14ac:dyDescent="0.25"/>
    <row r="5082" ht="12" customHeight="1" x14ac:dyDescent="0.25"/>
    <row r="5083" ht="12" customHeight="1" x14ac:dyDescent="0.25"/>
    <row r="5084" ht="12" customHeight="1" x14ac:dyDescent="0.25"/>
    <row r="5085" ht="12" customHeight="1" x14ac:dyDescent="0.25"/>
    <row r="5086" ht="12" customHeight="1" x14ac:dyDescent="0.25"/>
    <row r="5087" ht="12" customHeight="1" x14ac:dyDescent="0.25"/>
    <row r="5088" ht="12" customHeight="1" x14ac:dyDescent="0.25"/>
    <row r="5089" ht="12" customHeight="1" x14ac:dyDescent="0.25"/>
    <row r="5090" ht="12" customHeight="1" x14ac:dyDescent="0.25"/>
    <row r="5091" ht="12" customHeight="1" x14ac:dyDescent="0.25"/>
    <row r="5092" ht="12" customHeight="1" x14ac:dyDescent="0.25"/>
    <row r="5093" ht="12" customHeight="1" x14ac:dyDescent="0.25"/>
    <row r="5094" ht="12" customHeight="1" x14ac:dyDescent="0.25"/>
    <row r="5095" ht="12" customHeight="1" x14ac:dyDescent="0.25"/>
    <row r="5096" ht="12" customHeight="1" x14ac:dyDescent="0.25"/>
    <row r="5097" ht="12" customHeight="1" x14ac:dyDescent="0.25"/>
    <row r="5098" ht="12" customHeight="1" x14ac:dyDescent="0.25"/>
    <row r="5099" ht="12" customHeight="1" x14ac:dyDescent="0.25"/>
    <row r="5100" ht="12" customHeight="1" x14ac:dyDescent="0.25"/>
    <row r="5101" ht="12" customHeight="1" x14ac:dyDescent="0.25"/>
    <row r="5102" ht="12" customHeight="1" x14ac:dyDescent="0.25"/>
    <row r="5103" ht="12" customHeight="1" x14ac:dyDescent="0.25"/>
    <row r="5104" ht="12" customHeight="1" x14ac:dyDescent="0.25"/>
    <row r="5105" ht="12" customHeight="1" x14ac:dyDescent="0.25"/>
    <row r="5106" ht="12" customHeight="1" x14ac:dyDescent="0.25"/>
    <row r="5107" ht="12" customHeight="1" x14ac:dyDescent="0.25"/>
    <row r="5108" ht="12" customHeight="1" x14ac:dyDescent="0.25"/>
    <row r="5109" ht="12" customHeight="1" x14ac:dyDescent="0.25"/>
    <row r="5110" ht="12" customHeight="1" x14ac:dyDescent="0.25"/>
    <row r="5111" ht="12" customHeight="1" x14ac:dyDescent="0.25"/>
    <row r="5112" ht="12" customHeight="1" x14ac:dyDescent="0.25"/>
    <row r="5113" ht="12" customHeight="1" x14ac:dyDescent="0.25"/>
    <row r="5114" ht="12" customHeight="1" x14ac:dyDescent="0.25"/>
    <row r="5115" ht="12" customHeight="1" x14ac:dyDescent="0.25"/>
    <row r="5116" ht="12" customHeight="1" x14ac:dyDescent="0.25"/>
    <row r="5117" ht="12" customHeight="1" x14ac:dyDescent="0.25"/>
    <row r="5118" ht="12" customHeight="1" x14ac:dyDescent="0.25"/>
    <row r="5119" ht="12" customHeight="1" x14ac:dyDescent="0.25"/>
    <row r="5120" ht="12" customHeight="1" x14ac:dyDescent="0.25"/>
    <row r="5121" ht="12" customHeight="1" x14ac:dyDescent="0.25"/>
    <row r="5122" ht="12" customHeight="1" x14ac:dyDescent="0.25"/>
    <row r="5123" ht="12" customHeight="1" x14ac:dyDescent="0.25"/>
    <row r="5124" ht="12" customHeight="1" x14ac:dyDescent="0.25"/>
    <row r="5125" ht="12" customHeight="1" x14ac:dyDescent="0.25"/>
    <row r="5126" ht="12" customHeight="1" x14ac:dyDescent="0.25"/>
    <row r="5127" ht="12" customHeight="1" x14ac:dyDescent="0.25"/>
    <row r="5128" ht="12" customHeight="1" x14ac:dyDescent="0.25"/>
    <row r="5129" ht="12" customHeight="1" x14ac:dyDescent="0.25"/>
    <row r="5130" ht="12" customHeight="1" x14ac:dyDescent="0.25"/>
    <row r="5131" ht="12" customHeight="1" x14ac:dyDescent="0.25"/>
    <row r="5132" ht="12" customHeight="1" x14ac:dyDescent="0.25"/>
    <row r="5133" ht="12" customHeight="1" x14ac:dyDescent="0.25"/>
    <row r="5134" ht="12" customHeight="1" x14ac:dyDescent="0.25"/>
    <row r="5135" ht="12" customHeight="1" x14ac:dyDescent="0.25"/>
    <row r="5136" ht="12" customHeight="1" x14ac:dyDescent="0.25"/>
    <row r="5137" ht="12" customHeight="1" x14ac:dyDescent="0.25"/>
    <row r="5138" ht="12" customHeight="1" x14ac:dyDescent="0.25"/>
    <row r="5139" ht="12" customHeight="1" x14ac:dyDescent="0.25"/>
    <row r="5140" ht="12" customHeight="1" x14ac:dyDescent="0.25"/>
    <row r="5141" ht="12" customHeight="1" x14ac:dyDescent="0.25"/>
    <row r="5142" ht="12" customHeight="1" x14ac:dyDescent="0.25"/>
    <row r="5143" ht="12" customHeight="1" x14ac:dyDescent="0.25"/>
    <row r="5144" ht="12" customHeight="1" x14ac:dyDescent="0.25"/>
    <row r="5145" ht="12" customHeight="1" x14ac:dyDescent="0.25"/>
    <row r="5146" ht="12" customHeight="1" x14ac:dyDescent="0.25"/>
    <row r="5147" ht="12" customHeight="1" x14ac:dyDescent="0.25"/>
    <row r="5148" ht="12" customHeight="1" x14ac:dyDescent="0.25"/>
    <row r="5149" ht="12" customHeight="1" x14ac:dyDescent="0.25"/>
    <row r="5150" ht="12" customHeight="1" x14ac:dyDescent="0.25"/>
    <row r="5151" ht="12" customHeight="1" x14ac:dyDescent="0.25"/>
    <row r="5152" ht="12" customHeight="1" x14ac:dyDescent="0.25"/>
    <row r="5153" ht="12" customHeight="1" x14ac:dyDescent="0.25"/>
    <row r="5154" ht="12" customHeight="1" x14ac:dyDescent="0.25"/>
    <row r="5155" ht="12" customHeight="1" x14ac:dyDescent="0.25"/>
    <row r="5156" ht="12" customHeight="1" x14ac:dyDescent="0.25"/>
    <row r="5157" ht="12" customHeight="1" x14ac:dyDescent="0.25"/>
    <row r="5158" ht="12" customHeight="1" x14ac:dyDescent="0.25"/>
    <row r="5159" ht="12" customHeight="1" x14ac:dyDescent="0.25"/>
    <row r="5160" ht="12" customHeight="1" x14ac:dyDescent="0.25"/>
    <row r="5161" ht="12" customHeight="1" x14ac:dyDescent="0.25"/>
    <row r="5162" ht="12" customHeight="1" x14ac:dyDescent="0.25"/>
    <row r="5163" ht="12" customHeight="1" x14ac:dyDescent="0.25"/>
    <row r="5164" ht="12" customHeight="1" x14ac:dyDescent="0.25"/>
    <row r="5165" ht="12" customHeight="1" x14ac:dyDescent="0.25"/>
    <row r="5166" ht="12" customHeight="1" x14ac:dyDescent="0.25"/>
    <row r="5167" ht="12" customHeight="1" x14ac:dyDescent="0.25"/>
    <row r="5168" ht="12" customHeight="1" x14ac:dyDescent="0.25"/>
    <row r="5169" ht="12" customHeight="1" x14ac:dyDescent="0.25"/>
    <row r="5170" ht="12" customHeight="1" x14ac:dyDescent="0.25"/>
    <row r="5171" ht="12" customHeight="1" x14ac:dyDescent="0.25"/>
    <row r="5172" ht="12" customHeight="1" x14ac:dyDescent="0.25"/>
    <row r="5173" ht="12" customHeight="1" x14ac:dyDescent="0.25"/>
    <row r="5174" ht="12" customHeight="1" x14ac:dyDescent="0.25"/>
    <row r="5175" ht="12" customHeight="1" x14ac:dyDescent="0.25"/>
    <row r="5176" ht="12" customHeight="1" x14ac:dyDescent="0.25"/>
    <row r="5177" ht="12" customHeight="1" x14ac:dyDescent="0.25"/>
    <row r="5178" ht="12" customHeight="1" x14ac:dyDescent="0.25"/>
    <row r="5179" ht="12" customHeight="1" x14ac:dyDescent="0.25"/>
    <row r="5180" ht="12" customHeight="1" x14ac:dyDescent="0.25"/>
    <row r="5181" ht="12" customHeight="1" x14ac:dyDescent="0.25"/>
    <row r="5182" ht="12" customHeight="1" x14ac:dyDescent="0.25"/>
    <row r="5183" ht="12" customHeight="1" x14ac:dyDescent="0.25"/>
    <row r="5184" ht="12" customHeight="1" x14ac:dyDescent="0.25"/>
    <row r="5185" ht="12" customHeight="1" x14ac:dyDescent="0.25"/>
    <row r="5186" ht="12" customHeight="1" x14ac:dyDescent="0.25"/>
    <row r="5187" ht="12" customHeight="1" x14ac:dyDescent="0.25"/>
    <row r="5188" ht="12" customHeight="1" x14ac:dyDescent="0.25"/>
    <row r="5189" ht="12" customHeight="1" x14ac:dyDescent="0.25"/>
    <row r="5190" ht="12" customHeight="1" x14ac:dyDescent="0.25"/>
    <row r="5191" ht="12" customHeight="1" x14ac:dyDescent="0.25"/>
    <row r="5192" ht="12" customHeight="1" x14ac:dyDescent="0.25"/>
    <row r="5193" ht="12" customHeight="1" x14ac:dyDescent="0.25"/>
    <row r="5194" ht="12" customHeight="1" x14ac:dyDescent="0.25"/>
    <row r="5195" ht="12" customHeight="1" x14ac:dyDescent="0.25"/>
    <row r="5196" ht="12" customHeight="1" x14ac:dyDescent="0.25"/>
    <row r="5197" ht="12" customHeight="1" x14ac:dyDescent="0.25"/>
    <row r="5198" ht="12" customHeight="1" x14ac:dyDescent="0.25"/>
    <row r="5199" ht="12" customHeight="1" x14ac:dyDescent="0.25"/>
    <row r="5200" ht="12" customHeight="1" x14ac:dyDescent="0.25"/>
    <row r="5201" ht="12" customHeight="1" x14ac:dyDescent="0.25"/>
    <row r="5202" ht="12" customHeight="1" x14ac:dyDescent="0.25"/>
    <row r="5203" ht="12" customHeight="1" x14ac:dyDescent="0.25"/>
    <row r="5204" ht="12" customHeight="1" x14ac:dyDescent="0.25"/>
    <row r="5205" ht="12" customHeight="1" x14ac:dyDescent="0.25"/>
    <row r="5206" ht="12" customHeight="1" x14ac:dyDescent="0.25"/>
    <row r="5207" ht="12" customHeight="1" x14ac:dyDescent="0.25"/>
    <row r="5208" ht="12" customHeight="1" x14ac:dyDescent="0.25"/>
    <row r="5209" ht="12" customHeight="1" x14ac:dyDescent="0.25"/>
    <row r="5210" ht="12" customHeight="1" x14ac:dyDescent="0.25"/>
    <row r="5211" ht="12" customHeight="1" x14ac:dyDescent="0.25"/>
    <row r="5212" ht="12" customHeight="1" x14ac:dyDescent="0.25"/>
    <row r="5213" ht="12" customHeight="1" x14ac:dyDescent="0.25"/>
    <row r="5214" ht="12" customHeight="1" x14ac:dyDescent="0.25"/>
    <row r="5215" ht="12" customHeight="1" x14ac:dyDescent="0.25"/>
    <row r="5216" ht="12" customHeight="1" x14ac:dyDescent="0.25"/>
    <row r="5217" ht="12" customHeight="1" x14ac:dyDescent="0.25"/>
    <row r="5218" ht="12" customHeight="1" x14ac:dyDescent="0.25"/>
    <row r="5219" ht="12" customHeight="1" x14ac:dyDescent="0.25"/>
    <row r="5220" ht="12" customHeight="1" x14ac:dyDescent="0.25"/>
    <row r="5221" ht="12" customHeight="1" x14ac:dyDescent="0.25"/>
    <row r="5222" ht="12" customHeight="1" x14ac:dyDescent="0.25"/>
    <row r="5223" ht="12" customHeight="1" x14ac:dyDescent="0.25"/>
    <row r="5224" ht="12" customHeight="1" x14ac:dyDescent="0.25"/>
    <row r="5225" ht="12" customHeight="1" x14ac:dyDescent="0.25"/>
    <row r="5226" ht="12" customHeight="1" x14ac:dyDescent="0.25"/>
    <row r="5227" ht="12" customHeight="1" x14ac:dyDescent="0.25"/>
    <row r="5228" ht="12" customHeight="1" x14ac:dyDescent="0.25"/>
    <row r="5229" ht="12" customHeight="1" x14ac:dyDescent="0.25"/>
    <row r="5230" ht="12" customHeight="1" x14ac:dyDescent="0.25"/>
    <row r="5231" ht="12" customHeight="1" x14ac:dyDescent="0.25"/>
    <row r="5232" ht="12" customHeight="1" x14ac:dyDescent="0.25"/>
    <row r="5233" ht="12" customHeight="1" x14ac:dyDescent="0.25"/>
    <row r="5234" ht="12" customHeight="1" x14ac:dyDescent="0.25"/>
    <row r="5235" ht="12" customHeight="1" x14ac:dyDescent="0.25"/>
    <row r="5236" ht="12" customHeight="1" x14ac:dyDescent="0.25"/>
    <row r="5237" ht="12" customHeight="1" x14ac:dyDescent="0.25"/>
    <row r="5238" ht="12" customHeight="1" x14ac:dyDescent="0.25"/>
    <row r="5239" ht="12" customHeight="1" x14ac:dyDescent="0.25"/>
    <row r="5240" ht="12" customHeight="1" x14ac:dyDescent="0.25"/>
    <row r="5241" ht="12" customHeight="1" x14ac:dyDescent="0.25"/>
    <row r="5242" ht="12" customHeight="1" x14ac:dyDescent="0.25"/>
    <row r="5243" ht="12" customHeight="1" x14ac:dyDescent="0.25"/>
    <row r="5244" ht="12" customHeight="1" x14ac:dyDescent="0.25"/>
    <row r="5245" ht="12" customHeight="1" x14ac:dyDescent="0.25"/>
    <row r="5246" ht="12" customHeight="1" x14ac:dyDescent="0.25"/>
    <row r="5247" ht="12" customHeight="1" x14ac:dyDescent="0.25"/>
    <row r="5248" ht="12" customHeight="1" x14ac:dyDescent="0.25"/>
    <row r="5249" ht="12" customHeight="1" x14ac:dyDescent="0.25"/>
    <row r="5250" ht="12" customHeight="1" x14ac:dyDescent="0.25"/>
    <row r="5251" ht="12" customHeight="1" x14ac:dyDescent="0.25"/>
    <row r="5252" ht="12" customHeight="1" x14ac:dyDescent="0.25"/>
    <row r="5253" ht="12" customHeight="1" x14ac:dyDescent="0.25"/>
    <row r="5254" ht="12" customHeight="1" x14ac:dyDescent="0.25"/>
    <row r="5255" ht="12" customHeight="1" x14ac:dyDescent="0.25"/>
    <row r="5256" ht="12" customHeight="1" x14ac:dyDescent="0.25"/>
    <row r="5257" ht="12" customHeight="1" x14ac:dyDescent="0.25"/>
    <row r="5258" ht="12" customHeight="1" x14ac:dyDescent="0.25"/>
    <row r="5259" ht="12" customHeight="1" x14ac:dyDescent="0.25"/>
    <row r="5260" ht="12" customHeight="1" x14ac:dyDescent="0.25"/>
    <row r="5261" ht="12" customHeight="1" x14ac:dyDescent="0.25"/>
    <row r="5262" ht="12" customHeight="1" x14ac:dyDescent="0.25"/>
    <row r="5263" ht="12" customHeight="1" x14ac:dyDescent="0.25"/>
    <row r="5264" ht="12" customHeight="1" x14ac:dyDescent="0.25"/>
    <row r="5265" ht="12" customHeight="1" x14ac:dyDescent="0.25"/>
    <row r="5266" ht="12" customHeight="1" x14ac:dyDescent="0.25"/>
    <row r="5267" ht="12" customHeight="1" x14ac:dyDescent="0.25"/>
    <row r="5268" ht="12" customHeight="1" x14ac:dyDescent="0.25"/>
    <row r="5269" ht="12" customHeight="1" x14ac:dyDescent="0.25"/>
    <row r="5270" ht="12" customHeight="1" x14ac:dyDescent="0.25"/>
    <row r="5271" ht="12" customHeight="1" x14ac:dyDescent="0.25"/>
    <row r="5272" ht="12" customHeight="1" x14ac:dyDescent="0.25"/>
    <row r="5273" ht="12" customHeight="1" x14ac:dyDescent="0.25"/>
    <row r="5274" ht="12" customHeight="1" x14ac:dyDescent="0.25"/>
    <row r="5275" ht="12" customHeight="1" x14ac:dyDescent="0.25"/>
    <row r="5276" ht="12" customHeight="1" x14ac:dyDescent="0.25"/>
    <row r="5277" ht="12" customHeight="1" x14ac:dyDescent="0.25"/>
    <row r="5278" ht="12" customHeight="1" x14ac:dyDescent="0.25"/>
    <row r="5279" ht="12" customHeight="1" x14ac:dyDescent="0.25"/>
    <row r="5280" ht="12" customHeight="1" x14ac:dyDescent="0.25"/>
    <row r="5281" ht="12" customHeight="1" x14ac:dyDescent="0.25"/>
    <row r="5282" ht="12" customHeight="1" x14ac:dyDescent="0.25"/>
    <row r="5283" ht="12" customHeight="1" x14ac:dyDescent="0.25"/>
    <row r="5284" ht="12" customHeight="1" x14ac:dyDescent="0.25"/>
    <row r="5285" ht="12" customHeight="1" x14ac:dyDescent="0.25"/>
    <row r="5286" ht="12" customHeight="1" x14ac:dyDescent="0.25"/>
    <row r="5287" ht="12" customHeight="1" x14ac:dyDescent="0.25"/>
    <row r="5288" ht="12" customHeight="1" x14ac:dyDescent="0.25"/>
    <row r="5289" ht="12" customHeight="1" x14ac:dyDescent="0.25"/>
    <row r="5290" ht="12" customHeight="1" x14ac:dyDescent="0.25"/>
    <row r="5291" ht="12" customHeight="1" x14ac:dyDescent="0.25"/>
    <row r="5292" ht="12" customHeight="1" x14ac:dyDescent="0.25"/>
    <row r="5293" ht="12" customHeight="1" x14ac:dyDescent="0.25"/>
    <row r="5294" ht="12" customHeight="1" x14ac:dyDescent="0.25"/>
    <row r="5295" ht="12" customHeight="1" x14ac:dyDescent="0.25"/>
    <row r="5296" ht="12" customHeight="1" x14ac:dyDescent="0.25"/>
    <row r="5297" ht="12" customHeight="1" x14ac:dyDescent="0.25"/>
    <row r="5298" ht="12" customHeight="1" x14ac:dyDescent="0.25"/>
    <row r="5299" ht="12" customHeight="1" x14ac:dyDescent="0.25"/>
    <row r="5300" ht="12" customHeight="1" x14ac:dyDescent="0.25"/>
    <row r="5301" ht="12" customHeight="1" x14ac:dyDescent="0.25"/>
    <row r="5302" ht="12" customHeight="1" x14ac:dyDescent="0.25"/>
    <row r="5303" ht="12" customHeight="1" x14ac:dyDescent="0.25"/>
    <row r="5304" ht="12" customHeight="1" x14ac:dyDescent="0.25"/>
    <row r="5305" ht="12" customHeight="1" x14ac:dyDescent="0.25"/>
    <row r="5306" ht="12" customHeight="1" x14ac:dyDescent="0.25"/>
    <row r="5307" ht="12" customHeight="1" x14ac:dyDescent="0.25"/>
    <row r="5308" ht="12" customHeight="1" x14ac:dyDescent="0.25"/>
    <row r="5309" ht="12" customHeight="1" x14ac:dyDescent="0.25"/>
    <row r="5310" ht="12" customHeight="1" x14ac:dyDescent="0.25"/>
    <row r="5311" ht="12" customHeight="1" x14ac:dyDescent="0.25"/>
    <row r="5312" ht="12" customHeight="1" x14ac:dyDescent="0.25"/>
    <row r="5313" ht="12" customHeight="1" x14ac:dyDescent="0.25"/>
    <row r="5314" ht="12" customHeight="1" x14ac:dyDescent="0.25"/>
    <row r="5315" ht="12" customHeight="1" x14ac:dyDescent="0.25"/>
    <row r="5316" ht="12" customHeight="1" x14ac:dyDescent="0.25"/>
    <row r="5317" ht="12" customHeight="1" x14ac:dyDescent="0.25"/>
    <row r="5318" ht="12" customHeight="1" x14ac:dyDescent="0.25"/>
    <row r="5319" ht="12" customHeight="1" x14ac:dyDescent="0.25"/>
    <row r="5320" ht="12" customHeight="1" x14ac:dyDescent="0.25"/>
    <row r="5321" ht="12" customHeight="1" x14ac:dyDescent="0.25"/>
    <row r="5322" ht="12" customHeight="1" x14ac:dyDescent="0.25"/>
    <row r="5323" ht="12" customHeight="1" x14ac:dyDescent="0.25"/>
    <row r="5324" ht="12" customHeight="1" x14ac:dyDescent="0.25"/>
    <row r="5325" ht="12" customHeight="1" x14ac:dyDescent="0.25"/>
    <row r="5326" ht="12" customHeight="1" x14ac:dyDescent="0.25"/>
    <row r="5327" ht="12" customHeight="1" x14ac:dyDescent="0.25"/>
    <row r="5328" ht="12" customHeight="1" x14ac:dyDescent="0.25"/>
    <row r="5329" ht="12" customHeight="1" x14ac:dyDescent="0.25"/>
    <row r="5330" ht="12" customHeight="1" x14ac:dyDescent="0.25"/>
    <row r="5331" ht="12" customHeight="1" x14ac:dyDescent="0.25"/>
    <row r="5332" ht="12" customHeight="1" x14ac:dyDescent="0.25"/>
    <row r="5333" ht="12" customHeight="1" x14ac:dyDescent="0.25"/>
    <row r="5334" ht="12" customHeight="1" x14ac:dyDescent="0.25"/>
    <row r="5335" ht="12" customHeight="1" x14ac:dyDescent="0.25"/>
    <row r="5336" ht="12" customHeight="1" x14ac:dyDescent="0.25"/>
    <row r="5337" ht="12" customHeight="1" x14ac:dyDescent="0.25"/>
    <row r="5338" ht="12" customHeight="1" x14ac:dyDescent="0.25"/>
    <row r="5339" ht="12" customHeight="1" x14ac:dyDescent="0.25"/>
    <row r="5340" ht="12" customHeight="1" x14ac:dyDescent="0.25"/>
    <row r="5341" ht="12" customHeight="1" x14ac:dyDescent="0.25"/>
    <row r="5342" ht="12" customHeight="1" x14ac:dyDescent="0.25"/>
    <row r="5343" ht="12" customHeight="1" x14ac:dyDescent="0.25"/>
    <row r="5344" ht="12" customHeight="1" x14ac:dyDescent="0.25"/>
    <row r="5345" ht="12" customHeight="1" x14ac:dyDescent="0.25"/>
    <row r="5346" ht="12" customHeight="1" x14ac:dyDescent="0.25"/>
    <row r="5347" ht="12" customHeight="1" x14ac:dyDescent="0.25"/>
    <row r="5348" ht="12" customHeight="1" x14ac:dyDescent="0.25"/>
    <row r="5349" ht="12" customHeight="1" x14ac:dyDescent="0.25"/>
    <row r="5350" ht="12" customHeight="1" x14ac:dyDescent="0.25"/>
    <row r="5351" ht="12" customHeight="1" x14ac:dyDescent="0.25"/>
    <row r="5352" ht="12" customHeight="1" x14ac:dyDescent="0.25"/>
    <row r="5353" ht="12" customHeight="1" x14ac:dyDescent="0.25"/>
    <row r="5354" ht="12" customHeight="1" x14ac:dyDescent="0.25"/>
    <row r="5355" ht="12" customHeight="1" x14ac:dyDescent="0.25"/>
    <row r="5356" ht="12" customHeight="1" x14ac:dyDescent="0.25"/>
    <row r="5357" ht="12" customHeight="1" x14ac:dyDescent="0.25"/>
    <row r="5358" ht="12" customHeight="1" x14ac:dyDescent="0.25"/>
    <row r="5359" ht="12" customHeight="1" x14ac:dyDescent="0.25"/>
    <row r="5360" ht="12" customHeight="1" x14ac:dyDescent="0.25"/>
    <row r="5361" ht="12" customHeight="1" x14ac:dyDescent="0.25"/>
    <row r="5362" ht="12" customHeight="1" x14ac:dyDescent="0.25"/>
    <row r="5363" ht="12" customHeight="1" x14ac:dyDescent="0.25"/>
    <row r="5364" ht="12" customHeight="1" x14ac:dyDescent="0.25"/>
    <row r="5365" ht="12" customHeight="1" x14ac:dyDescent="0.25"/>
    <row r="5366" ht="12" customHeight="1" x14ac:dyDescent="0.25"/>
    <row r="5367" ht="12" customHeight="1" x14ac:dyDescent="0.25"/>
    <row r="5368" ht="12" customHeight="1" x14ac:dyDescent="0.25"/>
    <row r="5369" ht="12" customHeight="1" x14ac:dyDescent="0.25"/>
    <row r="5370" ht="12" customHeight="1" x14ac:dyDescent="0.25"/>
    <row r="5371" ht="12" customHeight="1" x14ac:dyDescent="0.25"/>
    <row r="5372" ht="12" customHeight="1" x14ac:dyDescent="0.25"/>
    <row r="5373" ht="12" customHeight="1" x14ac:dyDescent="0.25"/>
    <row r="5374" ht="12" customHeight="1" x14ac:dyDescent="0.25"/>
    <row r="5375" ht="12" customHeight="1" x14ac:dyDescent="0.25"/>
    <row r="5376" ht="12" customHeight="1" x14ac:dyDescent="0.25"/>
    <row r="5377" ht="12" customHeight="1" x14ac:dyDescent="0.25"/>
    <row r="5378" ht="12" customHeight="1" x14ac:dyDescent="0.25"/>
    <row r="5379" ht="12" customHeight="1" x14ac:dyDescent="0.25"/>
    <row r="5380" ht="12" customHeight="1" x14ac:dyDescent="0.25"/>
    <row r="5381" ht="12" customHeight="1" x14ac:dyDescent="0.25"/>
    <row r="5382" ht="12" customHeight="1" x14ac:dyDescent="0.25"/>
    <row r="5383" ht="12" customHeight="1" x14ac:dyDescent="0.25"/>
    <row r="5384" ht="12" customHeight="1" x14ac:dyDescent="0.25"/>
    <row r="5385" ht="12" customHeight="1" x14ac:dyDescent="0.25"/>
    <row r="5386" ht="12" customHeight="1" x14ac:dyDescent="0.25"/>
    <row r="5387" ht="12" customHeight="1" x14ac:dyDescent="0.25"/>
    <row r="5388" ht="12" customHeight="1" x14ac:dyDescent="0.25"/>
    <row r="5389" ht="12" customHeight="1" x14ac:dyDescent="0.25"/>
    <row r="5390" ht="12" customHeight="1" x14ac:dyDescent="0.25"/>
    <row r="5391" ht="12" customHeight="1" x14ac:dyDescent="0.25"/>
    <row r="5392" ht="12" customHeight="1" x14ac:dyDescent="0.25"/>
    <row r="5393" ht="12" customHeight="1" x14ac:dyDescent="0.25"/>
    <row r="5394" ht="12" customHeight="1" x14ac:dyDescent="0.25"/>
    <row r="5395" ht="12" customHeight="1" x14ac:dyDescent="0.25"/>
    <row r="5396" ht="12" customHeight="1" x14ac:dyDescent="0.25"/>
    <row r="5397" ht="12" customHeight="1" x14ac:dyDescent="0.25"/>
    <row r="5398" ht="12" customHeight="1" x14ac:dyDescent="0.25"/>
    <row r="5399" ht="12" customHeight="1" x14ac:dyDescent="0.25"/>
    <row r="5400" ht="12" customHeight="1" x14ac:dyDescent="0.25"/>
    <row r="5401" ht="12" customHeight="1" x14ac:dyDescent="0.25"/>
    <row r="5402" ht="12" customHeight="1" x14ac:dyDescent="0.25"/>
    <row r="5403" ht="12" customHeight="1" x14ac:dyDescent="0.25"/>
    <row r="5404" ht="12" customHeight="1" x14ac:dyDescent="0.25"/>
    <row r="5405" ht="12" customHeight="1" x14ac:dyDescent="0.25"/>
    <row r="5406" ht="12" customHeight="1" x14ac:dyDescent="0.25"/>
    <row r="5407" ht="12" customHeight="1" x14ac:dyDescent="0.25"/>
    <row r="5408" ht="12" customHeight="1" x14ac:dyDescent="0.25"/>
    <row r="5409" ht="12" customHeight="1" x14ac:dyDescent="0.25"/>
    <row r="5410" ht="12" customHeight="1" x14ac:dyDescent="0.25"/>
    <row r="5411" ht="12" customHeight="1" x14ac:dyDescent="0.25"/>
    <row r="5412" ht="12" customHeight="1" x14ac:dyDescent="0.25"/>
    <row r="5413" ht="12" customHeight="1" x14ac:dyDescent="0.25"/>
    <row r="5414" ht="12" customHeight="1" x14ac:dyDescent="0.25"/>
    <row r="5415" ht="12" customHeight="1" x14ac:dyDescent="0.25"/>
    <row r="5416" ht="12" customHeight="1" x14ac:dyDescent="0.25"/>
    <row r="5417" ht="12" customHeight="1" x14ac:dyDescent="0.25"/>
    <row r="5418" ht="12" customHeight="1" x14ac:dyDescent="0.25"/>
    <row r="5419" ht="12" customHeight="1" x14ac:dyDescent="0.25"/>
    <row r="5420" ht="12" customHeight="1" x14ac:dyDescent="0.25"/>
    <row r="5421" ht="12" customHeight="1" x14ac:dyDescent="0.25"/>
    <row r="5422" ht="12" customHeight="1" x14ac:dyDescent="0.25"/>
    <row r="5423" ht="12" customHeight="1" x14ac:dyDescent="0.25"/>
    <row r="5424" ht="12" customHeight="1" x14ac:dyDescent="0.25"/>
    <row r="5425" ht="12" customHeight="1" x14ac:dyDescent="0.25"/>
    <row r="5426" ht="12" customHeight="1" x14ac:dyDescent="0.25"/>
    <row r="5427" ht="12" customHeight="1" x14ac:dyDescent="0.25"/>
    <row r="5428" ht="12" customHeight="1" x14ac:dyDescent="0.25"/>
    <row r="5429" ht="12" customHeight="1" x14ac:dyDescent="0.25"/>
    <row r="5430" ht="12" customHeight="1" x14ac:dyDescent="0.25"/>
    <row r="5431" ht="12" customHeight="1" x14ac:dyDescent="0.25"/>
    <row r="5432" ht="12" customHeight="1" x14ac:dyDescent="0.25"/>
    <row r="5433" ht="12" customHeight="1" x14ac:dyDescent="0.25"/>
    <row r="5434" ht="12" customHeight="1" x14ac:dyDescent="0.25"/>
    <row r="5435" ht="12" customHeight="1" x14ac:dyDescent="0.25"/>
    <row r="5436" ht="12" customHeight="1" x14ac:dyDescent="0.25"/>
    <row r="5437" ht="12" customHeight="1" x14ac:dyDescent="0.25"/>
    <row r="5438" ht="12" customHeight="1" x14ac:dyDescent="0.25"/>
    <row r="5439" ht="12" customHeight="1" x14ac:dyDescent="0.25"/>
    <row r="5440" ht="12" customHeight="1" x14ac:dyDescent="0.25"/>
    <row r="5441" ht="12" customHeight="1" x14ac:dyDescent="0.25"/>
    <row r="5442" ht="12" customHeight="1" x14ac:dyDescent="0.25"/>
    <row r="5443" ht="12" customHeight="1" x14ac:dyDescent="0.25"/>
    <row r="5444" ht="12" customHeight="1" x14ac:dyDescent="0.25"/>
    <row r="5445" ht="12" customHeight="1" x14ac:dyDescent="0.25"/>
    <row r="5446" ht="12" customHeight="1" x14ac:dyDescent="0.25"/>
    <row r="5447" ht="12" customHeight="1" x14ac:dyDescent="0.25"/>
    <row r="5448" ht="12" customHeight="1" x14ac:dyDescent="0.25"/>
    <row r="5449" ht="12" customHeight="1" x14ac:dyDescent="0.25"/>
    <row r="5450" ht="12" customHeight="1" x14ac:dyDescent="0.25"/>
    <row r="5451" ht="12" customHeight="1" x14ac:dyDescent="0.25"/>
    <row r="5452" ht="12" customHeight="1" x14ac:dyDescent="0.25"/>
    <row r="5453" ht="12" customHeight="1" x14ac:dyDescent="0.25"/>
    <row r="5454" ht="12" customHeight="1" x14ac:dyDescent="0.25"/>
    <row r="5455" ht="12" customHeight="1" x14ac:dyDescent="0.25"/>
    <row r="5456" ht="12" customHeight="1" x14ac:dyDescent="0.25"/>
    <row r="5457" ht="12" customHeight="1" x14ac:dyDescent="0.25"/>
    <row r="5458" ht="12" customHeight="1" x14ac:dyDescent="0.25"/>
    <row r="5459" ht="12" customHeight="1" x14ac:dyDescent="0.25"/>
    <row r="5460" ht="12" customHeight="1" x14ac:dyDescent="0.25"/>
    <row r="5461" ht="12" customHeight="1" x14ac:dyDescent="0.25"/>
    <row r="5462" ht="12" customHeight="1" x14ac:dyDescent="0.25"/>
    <row r="5463" ht="12" customHeight="1" x14ac:dyDescent="0.25"/>
    <row r="5464" ht="12" customHeight="1" x14ac:dyDescent="0.25"/>
    <row r="5465" ht="12" customHeight="1" x14ac:dyDescent="0.25"/>
    <row r="5466" ht="12" customHeight="1" x14ac:dyDescent="0.25"/>
    <row r="5467" ht="12" customHeight="1" x14ac:dyDescent="0.25"/>
    <row r="5468" ht="12" customHeight="1" x14ac:dyDescent="0.25"/>
    <row r="5469" ht="12" customHeight="1" x14ac:dyDescent="0.25"/>
    <row r="5470" ht="12" customHeight="1" x14ac:dyDescent="0.25"/>
    <row r="5471" ht="12" customHeight="1" x14ac:dyDescent="0.25"/>
    <row r="5472" ht="12" customHeight="1" x14ac:dyDescent="0.25"/>
    <row r="5473" ht="12" customHeight="1" x14ac:dyDescent="0.25"/>
    <row r="5474" ht="12" customHeight="1" x14ac:dyDescent="0.25"/>
    <row r="5475" ht="12" customHeight="1" x14ac:dyDescent="0.25"/>
    <row r="5476" ht="12" customHeight="1" x14ac:dyDescent="0.25"/>
    <row r="5477" ht="12" customHeight="1" x14ac:dyDescent="0.25"/>
    <row r="5478" ht="12" customHeight="1" x14ac:dyDescent="0.25"/>
    <row r="5479" ht="12" customHeight="1" x14ac:dyDescent="0.25"/>
    <row r="5480" ht="12" customHeight="1" x14ac:dyDescent="0.25"/>
    <row r="5481" ht="12" customHeight="1" x14ac:dyDescent="0.25"/>
    <row r="5482" ht="12" customHeight="1" x14ac:dyDescent="0.25"/>
    <row r="5483" ht="12" customHeight="1" x14ac:dyDescent="0.25"/>
    <row r="5484" ht="12" customHeight="1" x14ac:dyDescent="0.25"/>
    <row r="5485" ht="12" customHeight="1" x14ac:dyDescent="0.25"/>
    <row r="5486" ht="12" customHeight="1" x14ac:dyDescent="0.25"/>
    <row r="5487" ht="12" customHeight="1" x14ac:dyDescent="0.25"/>
    <row r="5488" ht="12" customHeight="1" x14ac:dyDescent="0.25"/>
    <row r="5489" ht="12" customHeight="1" x14ac:dyDescent="0.25"/>
    <row r="5490" ht="12" customHeight="1" x14ac:dyDescent="0.25"/>
    <row r="5491" ht="12" customHeight="1" x14ac:dyDescent="0.25"/>
    <row r="5492" ht="12" customHeight="1" x14ac:dyDescent="0.25"/>
    <row r="5493" ht="12" customHeight="1" x14ac:dyDescent="0.25"/>
    <row r="5494" ht="12" customHeight="1" x14ac:dyDescent="0.25"/>
    <row r="5495" ht="12" customHeight="1" x14ac:dyDescent="0.25"/>
    <row r="5496" ht="12" customHeight="1" x14ac:dyDescent="0.25"/>
    <row r="5497" ht="12" customHeight="1" x14ac:dyDescent="0.25"/>
    <row r="5498" ht="12" customHeight="1" x14ac:dyDescent="0.25"/>
    <row r="5499" ht="12" customHeight="1" x14ac:dyDescent="0.25"/>
    <row r="5500" ht="12" customHeight="1" x14ac:dyDescent="0.25"/>
    <row r="5501" ht="12" customHeight="1" x14ac:dyDescent="0.25"/>
    <row r="5502" ht="12" customHeight="1" x14ac:dyDescent="0.25"/>
    <row r="5503" ht="12" customHeight="1" x14ac:dyDescent="0.25"/>
    <row r="5504" ht="12" customHeight="1" x14ac:dyDescent="0.25"/>
    <row r="5505" ht="12" customHeight="1" x14ac:dyDescent="0.25"/>
    <row r="5506" ht="12" customHeight="1" x14ac:dyDescent="0.25"/>
    <row r="5507" ht="12" customHeight="1" x14ac:dyDescent="0.25"/>
    <row r="5508" ht="12" customHeight="1" x14ac:dyDescent="0.25"/>
    <row r="5509" ht="12" customHeight="1" x14ac:dyDescent="0.25"/>
    <row r="5510" ht="12" customHeight="1" x14ac:dyDescent="0.25"/>
    <row r="5511" ht="12" customHeight="1" x14ac:dyDescent="0.25"/>
    <row r="5512" ht="12" customHeight="1" x14ac:dyDescent="0.25"/>
    <row r="5513" ht="12" customHeight="1" x14ac:dyDescent="0.25"/>
    <row r="5514" ht="12" customHeight="1" x14ac:dyDescent="0.25"/>
    <row r="5515" ht="12" customHeight="1" x14ac:dyDescent="0.25"/>
    <row r="5516" ht="12" customHeight="1" x14ac:dyDescent="0.25"/>
    <row r="5517" ht="12" customHeight="1" x14ac:dyDescent="0.25"/>
    <row r="5518" ht="12" customHeight="1" x14ac:dyDescent="0.25"/>
    <row r="5519" ht="12" customHeight="1" x14ac:dyDescent="0.25"/>
    <row r="5520" ht="12" customHeight="1" x14ac:dyDescent="0.25"/>
    <row r="5521" ht="12" customHeight="1" x14ac:dyDescent="0.25"/>
    <row r="5522" ht="12" customHeight="1" x14ac:dyDescent="0.25"/>
    <row r="5523" ht="12" customHeight="1" x14ac:dyDescent="0.25"/>
    <row r="5524" ht="12" customHeight="1" x14ac:dyDescent="0.25"/>
    <row r="5525" ht="12" customHeight="1" x14ac:dyDescent="0.25"/>
    <row r="5526" ht="12" customHeight="1" x14ac:dyDescent="0.25"/>
    <row r="5527" ht="12" customHeight="1" x14ac:dyDescent="0.25"/>
    <row r="5528" ht="12" customHeight="1" x14ac:dyDescent="0.25"/>
    <row r="5529" ht="12" customHeight="1" x14ac:dyDescent="0.25"/>
    <row r="5530" ht="12" customHeight="1" x14ac:dyDescent="0.25"/>
    <row r="5531" ht="12" customHeight="1" x14ac:dyDescent="0.25"/>
    <row r="5532" ht="12" customHeight="1" x14ac:dyDescent="0.25"/>
    <row r="5533" ht="12" customHeight="1" x14ac:dyDescent="0.25"/>
    <row r="5534" ht="12" customHeight="1" x14ac:dyDescent="0.25"/>
    <row r="5535" ht="12" customHeight="1" x14ac:dyDescent="0.25"/>
    <row r="5536" ht="12" customHeight="1" x14ac:dyDescent="0.25"/>
    <row r="5537" ht="12" customHeight="1" x14ac:dyDescent="0.25"/>
    <row r="5538" ht="12" customHeight="1" x14ac:dyDescent="0.25"/>
    <row r="5539" ht="12" customHeight="1" x14ac:dyDescent="0.25"/>
    <row r="5540" ht="12" customHeight="1" x14ac:dyDescent="0.25"/>
    <row r="5541" ht="12" customHeight="1" x14ac:dyDescent="0.25"/>
    <row r="5542" ht="12" customHeight="1" x14ac:dyDescent="0.25"/>
    <row r="5543" ht="12" customHeight="1" x14ac:dyDescent="0.25"/>
    <row r="5544" ht="12" customHeight="1" x14ac:dyDescent="0.25"/>
    <row r="5545" ht="12" customHeight="1" x14ac:dyDescent="0.25"/>
    <row r="5546" ht="12" customHeight="1" x14ac:dyDescent="0.25"/>
    <row r="5547" ht="12" customHeight="1" x14ac:dyDescent="0.25"/>
    <row r="5548" ht="12" customHeight="1" x14ac:dyDescent="0.25"/>
    <row r="5549" ht="12" customHeight="1" x14ac:dyDescent="0.25"/>
    <row r="5550" ht="12" customHeight="1" x14ac:dyDescent="0.25"/>
    <row r="5551" ht="12" customHeight="1" x14ac:dyDescent="0.25"/>
    <row r="5552" ht="12" customHeight="1" x14ac:dyDescent="0.25"/>
    <row r="5553" ht="12" customHeight="1" x14ac:dyDescent="0.25"/>
    <row r="5554" ht="12" customHeight="1" x14ac:dyDescent="0.25"/>
    <row r="5555" ht="12" customHeight="1" x14ac:dyDescent="0.25"/>
    <row r="5556" ht="12" customHeight="1" x14ac:dyDescent="0.25"/>
    <row r="5557" ht="12" customHeight="1" x14ac:dyDescent="0.25"/>
    <row r="5558" ht="12" customHeight="1" x14ac:dyDescent="0.25"/>
    <row r="5559" ht="12" customHeight="1" x14ac:dyDescent="0.25"/>
    <row r="5560" ht="12" customHeight="1" x14ac:dyDescent="0.25"/>
    <row r="5561" ht="12" customHeight="1" x14ac:dyDescent="0.25"/>
    <row r="5562" ht="12" customHeight="1" x14ac:dyDescent="0.25"/>
    <row r="5563" ht="12" customHeight="1" x14ac:dyDescent="0.25"/>
    <row r="5564" ht="12" customHeight="1" x14ac:dyDescent="0.25"/>
    <row r="5565" ht="12" customHeight="1" x14ac:dyDescent="0.25"/>
    <row r="5566" ht="12" customHeight="1" x14ac:dyDescent="0.25"/>
    <row r="5567" ht="12" customHeight="1" x14ac:dyDescent="0.25"/>
    <row r="5568" ht="12" customHeight="1" x14ac:dyDescent="0.25"/>
    <row r="5569" ht="12" customHeight="1" x14ac:dyDescent="0.25"/>
    <row r="5570" ht="12" customHeight="1" x14ac:dyDescent="0.25"/>
    <row r="5571" ht="12" customHeight="1" x14ac:dyDescent="0.25"/>
    <row r="5572" ht="12" customHeight="1" x14ac:dyDescent="0.25"/>
    <row r="5573" ht="12" customHeight="1" x14ac:dyDescent="0.25"/>
    <row r="5574" ht="12" customHeight="1" x14ac:dyDescent="0.25"/>
    <row r="5575" ht="12" customHeight="1" x14ac:dyDescent="0.25"/>
    <row r="5576" ht="12" customHeight="1" x14ac:dyDescent="0.25"/>
    <row r="5577" ht="12" customHeight="1" x14ac:dyDescent="0.25"/>
    <row r="5578" ht="12" customHeight="1" x14ac:dyDescent="0.25"/>
    <row r="5579" ht="12" customHeight="1" x14ac:dyDescent="0.25"/>
    <row r="5580" ht="12" customHeight="1" x14ac:dyDescent="0.25"/>
    <row r="5581" ht="12" customHeight="1" x14ac:dyDescent="0.25"/>
    <row r="5582" ht="12" customHeight="1" x14ac:dyDescent="0.25"/>
    <row r="5583" ht="12" customHeight="1" x14ac:dyDescent="0.25"/>
    <row r="5584" ht="12" customHeight="1" x14ac:dyDescent="0.25"/>
    <row r="5585" ht="12" customHeight="1" x14ac:dyDescent="0.25"/>
    <row r="5586" ht="12" customHeight="1" x14ac:dyDescent="0.25"/>
    <row r="5587" ht="12" customHeight="1" x14ac:dyDescent="0.25"/>
    <row r="5588" ht="12" customHeight="1" x14ac:dyDescent="0.25"/>
    <row r="5589" ht="12" customHeight="1" x14ac:dyDescent="0.25"/>
    <row r="5590" ht="12" customHeight="1" x14ac:dyDescent="0.25"/>
    <row r="5591" ht="12" customHeight="1" x14ac:dyDescent="0.25"/>
    <row r="5592" ht="12" customHeight="1" x14ac:dyDescent="0.25"/>
    <row r="5593" ht="12" customHeight="1" x14ac:dyDescent="0.25"/>
    <row r="5594" ht="12" customHeight="1" x14ac:dyDescent="0.25"/>
    <row r="5595" ht="12" customHeight="1" x14ac:dyDescent="0.25"/>
    <row r="5596" ht="12" customHeight="1" x14ac:dyDescent="0.25"/>
    <row r="5597" ht="12" customHeight="1" x14ac:dyDescent="0.25"/>
    <row r="5598" ht="12" customHeight="1" x14ac:dyDescent="0.25"/>
    <row r="5599" ht="12" customHeight="1" x14ac:dyDescent="0.25"/>
    <row r="5600" ht="12" customHeight="1" x14ac:dyDescent="0.25"/>
    <row r="5601" ht="12" customHeight="1" x14ac:dyDescent="0.25"/>
    <row r="5602" ht="12" customHeight="1" x14ac:dyDescent="0.25"/>
    <row r="5603" ht="12" customHeight="1" x14ac:dyDescent="0.25"/>
    <row r="5604" ht="12" customHeight="1" x14ac:dyDescent="0.25"/>
    <row r="5605" ht="12" customHeight="1" x14ac:dyDescent="0.25"/>
    <row r="5606" ht="12" customHeight="1" x14ac:dyDescent="0.25"/>
    <row r="5607" ht="12" customHeight="1" x14ac:dyDescent="0.25"/>
    <row r="5608" ht="12" customHeight="1" x14ac:dyDescent="0.25"/>
    <row r="5609" ht="12" customHeight="1" x14ac:dyDescent="0.25"/>
    <row r="5610" ht="12" customHeight="1" x14ac:dyDescent="0.25"/>
    <row r="5611" ht="12" customHeight="1" x14ac:dyDescent="0.25"/>
    <row r="5612" ht="12" customHeight="1" x14ac:dyDescent="0.25"/>
    <row r="5613" ht="12" customHeight="1" x14ac:dyDescent="0.25"/>
    <row r="5614" ht="12" customHeight="1" x14ac:dyDescent="0.25"/>
    <row r="5615" ht="12" customHeight="1" x14ac:dyDescent="0.25"/>
    <row r="5616" ht="12" customHeight="1" x14ac:dyDescent="0.25"/>
    <row r="5617" ht="12" customHeight="1" x14ac:dyDescent="0.25"/>
    <row r="5618" ht="12" customHeight="1" x14ac:dyDescent="0.25"/>
    <row r="5619" ht="12" customHeight="1" x14ac:dyDescent="0.25"/>
    <row r="5620" ht="12" customHeight="1" x14ac:dyDescent="0.25"/>
    <row r="5621" ht="12" customHeight="1" x14ac:dyDescent="0.25"/>
    <row r="5622" ht="12" customHeight="1" x14ac:dyDescent="0.25"/>
    <row r="5623" ht="12" customHeight="1" x14ac:dyDescent="0.25"/>
    <row r="5624" ht="12" customHeight="1" x14ac:dyDescent="0.25"/>
    <row r="5625" ht="12" customHeight="1" x14ac:dyDescent="0.25"/>
    <row r="5626" ht="12" customHeight="1" x14ac:dyDescent="0.25"/>
    <row r="5627" ht="12" customHeight="1" x14ac:dyDescent="0.25"/>
    <row r="5628" ht="12" customHeight="1" x14ac:dyDescent="0.25"/>
    <row r="5629" ht="12" customHeight="1" x14ac:dyDescent="0.25"/>
    <row r="5630" ht="12" customHeight="1" x14ac:dyDescent="0.25"/>
    <row r="5631" ht="12" customHeight="1" x14ac:dyDescent="0.25"/>
    <row r="5632" ht="12" customHeight="1" x14ac:dyDescent="0.25"/>
    <row r="5633" ht="12" customHeight="1" x14ac:dyDescent="0.25"/>
    <row r="5634" ht="12" customHeight="1" x14ac:dyDescent="0.25"/>
    <row r="5635" ht="12" customHeight="1" x14ac:dyDescent="0.25"/>
    <row r="5636" ht="12" customHeight="1" x14ac:dyDescent="0.25"/>
    <row r="5637" ht="12" customHeight="1" x14ac:dyDescent="0.25"/>
    <row r="5638" ht="12" customHeight="1" x14ac:dyDescent="0.25"/>
    <row r="5639" ht="12" customHeight="1" x14ac:dyDescent="0.25"/>
    <row r="5640" ht="12" customHeight="1" x14ac:dyDescent="0.25"/>
    <row r="5641" ht="12" customHeight="1" x14ac:dyDescent="0.25"/>
    <row r="5642" ht="12" customHeight="1" x14ac:dyDescent="0.25"/>
    <row r="5643" ht="12" customHeight="1" x14ac:dyDescent="0.25"/>
    <row r="5644" ht="12" customHeight="1" x14ac:dyDescent="0.25"/>
    <row r="5645" ht="12" customHeight="1" x14ac:dyDescent="0.25"/>
    <row r="5646" ht="12" customHeight="1" x14ac:dyDescent="0.25"/>
    <row r="5647" ht="12" customHeight="1" x14ac:dyDescent="0.25"/>
    <row r="5648" ht="12" customHeight="1" x14ac:dyDescent="0.25"/>
    <row r="5649" ht="12" customHeight="1" x14ac:dyDescent="0.25"/>
    <row r="5650" ht="12" customHeight="1" x14ac:dyDescent="0.25"/>
    <row r="5651" ht="12" customHeight="1" x14ac:dyDescent="0.25"/>
    <row r="5652" ht="12" customHeight="1" x14ac:dyDescent="0.25"/>
    <row r="5653" ht="12" customHeight="1" x14ac:dyDescent="0.25"/>
    <row r="5654" ht="12" customHeight="1" x14ac:dyDescent="0.25"/>
    <row r="5655" ht="12" customHeight="1" x14ac:dyDescent="0.25"/>
    <row r="5656" ht="12" customHeight="1" x14ac:dyDescent="0.25"/>
    <row r="5657" ht="12" customHeight="1" x14ac:dyDescent="0.25"/>
    <row r="5658" ht="12" customHeight="1" x14ac:dyDescent="0.25"/>
    <row r="5659" ht="12" customHeight="1" x14ac:dyDescent="0.25"/>
    <row r="5660" ht="12" customHeight="1" x14ac:dyDescent="0.25"/>
    <row r="5661" ht="12" customHeight="1" x14ac:dyDescent="0.25"/>
    <row r="5662" ht="12" customHeight="1" x14ac:dyDescent="0.25"/>
    <row r="5663" ht="12" customHeight="1" x14ac:dyDescent="0.25"/>
    <row r="5664" ht="12" customHeight="1" x14ac:dyDescent="0.25"/>
    <row r="5665" ht="12" customHeight="1" x14ac:dyDescent="0.25"/>
    <row r="5666" ht="12" customHeight="1" x14ac:dyDescent="0.25"/>
    <row r="5667" ht="12" customHeight="1" x14ac:dyDescent="0.25"/>
    <row r="5668" ht="12" customHeight="1" x14ac:dyDescent="0.25"/>
    <row r="5669" ht="12" customHeight="1" x14ac:dyDescent="0.25"/>
    <row r="5670" ht="12" customHeight="1" x14ac:dyDescent="0.25"/>
    <row r="5671" ht="12" customHeight="1" x14ac:dyDescent="0.25"/>
    <row r="5672" ht="12" customHeight="1" x14ac:dyDescent="0.25"/>
    <row r="5673" ht="12" customHeight="1" x14ac:dyDescent="0.25"/>
    <row r="5674" ht="12" customHeight="1" x14ac:dyDescent="0.25"/>
    <row r="5675" ht="12" customHeight="1" x14ac:dyDescent="0.25"/>
    <row r="5676" ht="12" customHeight="1" x14ac:dyDescent="0.25"/>
    <row r="5677" ht="12" customHeight="1" x14ac:dyDescent="0.25"/>
    <row r="5678" ht="12" customHeight="1" x14ac:dyDescent="0.25"/>
    <row r="5679" ht="12" customHeight="1" x14ac:dyDescent="0.25"/>
    <row r="5680" ht="12" customHeight="1" x14ac:dyDescent="0.25"/>
    <row r="5681" ht="12" customHeight="1" x14ac:dyDescent="0.25"/>
    <row r="5682" ht="12" customHeight="1" x14ac:dyDescent="0.25"/>
    <row r="5683" ht="12" customHeight="1" x14ac:dyDescent="0.25"/>
    <row r="5684" ht="12" customHeight="1" x14ac:dyDescent="0.25"/>
    <row r="5685" ht="12" customHeight="1" x14ac:dyDescent="0.25"/>
    <row r="5686" ht="12" customHeight="1" x14ac:dyDescent="0.25"/>
    <row r="5687" ht="12" customHeight="1" x14ac:dyDescent="0.25"/>
    <row r="5688" ht="12" customHeight="1" x14ac:dyDescent="0.25"/>
    <row r="5689" ht="12" customHeight="1" x14ac:dyDescent="0.25"/>
    <row r="5690" ht="12" customHeight="1" x14ac:dyDescent="0.25"/>
    <row r="5691" ht="12" customHeight="1" x14ac:dyDescent="0.25"/>
    <row r="5692" ht="12" customHeight="1" x14ac:dyDescent="0.25"/>
    <row r="5693" ht="12" customHeight="1" x14ac:dyDescent="0.25"/>
    <row r="5694" ht="12" customHeight="1" x14ac:dyDescent="0.25"/>
    <row r="5695" ht="12" customHeight="1" x14ac:dyDescent="0.25"/>
    <row r="5696" ht="12" customHeight="1" x14ac:dyDescent="0.25"/>
    <row r="5697" ht="12" customHeight="1" x14ac:dyDescent="0.25"/>
    <row r="5698" ht="12" customHeight="1" x14ac:dyDescent="0.25"/>
    <row r="5699" ht="12" customHeight="1" x14ac:dyDescent="0.25"/>
    <row r="5700" ht="12" customHeight="1" x14ac:dyDescent="0.25"/>
    <row r="5701" ht="12" customHeight="1" x14ac:dyDescent="0.25"/>
    <row r="5702" ht="12" customHeight="1" x14ac:dyDescent="0.25"/>
    <row r="5703" ht="12" customHeight="1" x14ac:dyDescent="0.25"/>
    <row r="5704" ht="12" customHeight="1" x14ac:dyDescent="0.25"/>
    <row r="5705" ht="12" customHeight="1" x14ac:dyDescent="0.25"/>
    <row r="5706" ht="12" customHeight="1" x14ac:dyDescent="0.25"/>
    <row r="5707" ht="12" customHeight="1" x14ac:dyDescent="0.25"/>
    <row r="5708" ht="12" customHeight="1" x14ac:dyDescent="0.25"/>
    <row r="5709" ht="12" customHeight="1" x14ac:dyDescent="0.25"/>
    <row r="5710" ht="12" customHeight="1" x14ac:dyDescent="0.25"/>
    <row r="5711" ht="12" customHeight="1" x14ac:dyDescent="0.25"/>
    <row r="5712" ht="12" customHeight="1" x14ac:dyDescent="0.25"/>
    <row r="5713" ht="12" customHeight="1" x14ac:dyDescent="0.25"/>
    <row r="5714" ht="12" customHeight="1" x14ac:dyDescent="0.25"/>
    <row r="5715" ht="12" customHeight="1" x14ac:dyDescent="0.25"/>
    <row r="5716" ht="12" customHeight="1" x14ac:dyDescent="0.25"/>
    <row r="5717" ht="12" customHeight="1" x14ac:dyDescent="0.25"/>
    <row r="5718" ht="12" customHeight="1" x14ac:dyDescent="0.25"/>
    <row r="5719" ht="12" customHeight="1" x14ac:dyDescent="0.25"/>
    <row r="5720" ht="12" customHeight="1" x14ac:dyDescent="0.25"/>
    <row r="5721" ht="12" customHeight="1" x14ac:dyDescent="0.25"/>
    <row r="5722" ht="12" customHeight="1" x14ac:dyDescent="0.25"/>
    <row r="5723" ht="12" customHeight="1" x14ac:dyDescent="0.25"/>
    <row r="5724" ht="12" customHeight="1" x14ac:dyDescent="0.25"/>
    <row r="5725" ht="12" customHeight="1" x14ac:dyDescent="0.25"/>
    <row r="5726" ht="12" customHeight="1" x14ac:dyDescent="0.25"/>
    <row r="5727" ht="12" customHeight="1" x14ac:dyDescent="0.25"/>
    <row r="5728" ht="12" customHeight="1" x14ac:dyDescent="0.25"/>
    <row r="5729" ht="12" customHeight="1" x14ac:dyDescent="0.25"/>
    <row r="5730" ht="12" customHeight="1" x14ac:dyDescent="0.25"/>
    <row r="5731" ht="12" customHeight="1" x14ac:dyDescent="0.25"/>
    <row r="5732" ht="12" customHeight="1" x14ac:dyDescent="0.25"/>
    <row r="5733" ht="12" customHeight="1" x14ac:dyDescent="0.25"/>
    <row r="5734" ht="12" customHeight="1" x14ac:dyDescent="0.25"/>
    <row r="5735" ht="12" customHeight="1" x14ac:dyDescent="0.25"/>
    <row r="5736" ht="12" customHeight="1" x14ac:dyDescent="0.25"/>
    <row r="5737" ht="12" customHeight="1" x14ac:dyDescent="0.25"/>
    <row r="5738" ht="12" customHeight="1" x14ac:dyDescent="0.25"/>
    <row r="5739" ht="12" customHeight="1" x14ac:dyDescent="0.25"/>
    <row r="5740" ht="12" customHeight="1" x14ac:dyDescent="0.25"/>
    <row r="5741" ht="12" customHeight="1" x14ac:dyDescent="0.25"/>
    <row r="5742" ht="12" customHeight="1" x14ac:dyDescent="0.25"/>
    <row r="5743" ht="12" customHeight="1" x14ac:dyDescent="0.25"/>
    <row r="5744" ht="12" customHeight="1" x14ac:dyDescent="0.25"/>
    <row r="5745" ht="12" customHeight="1" x14ac:dyDescent="0.25"/>
    <row r="5746" ht="12" customHeight="1" x14ac:dyDescent="0.25"/>
    <row r="5747" ht="12" customHeight="1" x14ac:dyDescent="0.25"/>
    <row r="5748" ht="12" customHeight="1" x14ac:dyDescent="0.25"/>
    <row r="5749" ht="12" customHeight="1" x14ac:dyDescent="0.25"/>
    <row r="5750" ht="12" customHeight="1" x14ac:dyDescent="0.25"/>
    <row r="5751" ht="12" customHeight="1" x14ac:dyDescent="0.25"/>
    <row r="5752" ht="12" customHeight="1" x14ac:dyDescent="0.25"/>
    <row r="5753" ht="12" customHeight="1" x14ac:dyDescent="0.25"/>
    <row r="5754" ht="12" customHeight="1" x14ac:dyDescent="0.25"/>
    <row r="5755" ht="12" customHeight="1" x14ac:dyDescent="0.25"/>
    <row r="5756" ht="12" customHeight="1" x14ac:dyDescent="0.25"/>
    <row r="5757" ht="12" customHeight="1" x14ac:dyDescent="0.25"/>
    <row r="5758" ht="12" customHeight="1" x14ac:dyDescent="0.25"/>
    <row r="5759" ht="12" customHeight="1" x14ac:dyDescent="0.25"/>
    <row r="5760" ht="12" customHeight="1" x14ac:dyDescent="0.25"/>
    <row r="5761" ht="12" customHeight="1" x14ac:dyDescent="0.25"/>
    <row r="5762" ht="12" customHeight="1" x14ac:dyDescent="0.25"/>
    <row r="5763" ht="12" customHeight="1" x14ac:dyDescent="0.25"/>
    <row r="5764" ht="12" customHeight="1" x14ac:dyDescent="0.25"/>
    <row r="5765" ht="12" customHeight="1" x14ac:dyDescent="0.25"/>
    <row r="5766" ht="12" customHeight="1" x14ac:dyDescent="0.25"/>
    <row r="5767" ht="12" customHeight="1" x14ac:dyDescent="0.25"/>
    <row r="5768" ht="12" customHeight="1" x14ac:dyDescent="0.25"/>
    <row r="5769" ht="12" customHeight="1" x14ac:dyDescent="0.25"/>
    <row r="5770" ht="12" customHeight="1" x14ac:dyDescent="0.25"/>
    <row r="5771" ht="12" customHeight="1" x14ac:dyDescent="0.25"/>
    <row r="5772" ht="12" customHeight="1" x14ac:dyDescent="0.25"/>
    <row r="5773" ht="12" customHeight="1" x14ac:dyDescent="0.25"/>
    <row r="5774" ht="12" customHeight="1" x14ac:dyDescent="0.25"/>
    <row r="5775" ht="12" customHeight="1" x14ac:dyDescent="0.25"/>
    <row r="5776" ht="12" customHeight="1" x14ac:dyDescent="0.25"/>
    <row r="5777" ht="12" customHeight="1" x14ac:dyDescent="0.25"/>
    <row r="5778" ht="12" customHeight="1" x14ac:dyDescent="0.25"/>
    <row r="5779" ht="12" customHeight="1" x14ac:dyDescent="0.25"/>
    <row r="5780" ht="12" customHeight="1" x14ac:dyDescent="0.25"/>
    <row r="5781" ht="12" customHeight="1" x14ac:dyDescent="0.25"/>
    <row r="5782" ht="12" customHeight="1" x14ac:dyDescent="0.25"/>
    <row r="5783" ht="12" customHeight="1" x14ac:dyDescent="0.25"/>
    <row r="5784" ht="12" customHeight="1" x14ac:dyDescent="0.25"/>
    <row r="5785" ht="12" customHeight="1" x14ac:dyDescent="0.25"/>
    <row r="5786" ht="12" customHeight="1" x14ac:dyDescent="0.25"/>
    <row r="5787" ht="12" customHeight="1" x14ac:dyDescent="0.25"/>
    <row r="5788" ht="12" customHeight="1" x14ac:dyDescent="0.25"/>
    <row r="5789" ht="12" customHeight="1" x14ac:dyDescent="0.25"/>
    <row r="5790" ht="12" customHeight="1" x14ac:dyDescent="0.25"/>
    <row r="5791" ht="12" customHeight="1" x14ac:dyDescent="0.25"/>
    <row r="5792" ht="12" customHeight="1" x14ac:dyDescent="0.25"/>
    <row r="5793" ht="12" customHeight="1" x14ac:dyDescent="0.25"/>
    <row r="5794" ht="12" customHeight="1" x14ac:dyDescent="0.25"/>
    <row r="5795" ht="12" customHeight="1" x14ac:dyDescent="0.25"/>
    <row r="5796" ht="12" customHeight="1" x14ac:dyDescent="0.25"/>
    <row r="5797" ht="12" customHeight="1" x14ac:dyDescent="0.25"/>
    <row r="5798" ht="12" customHeight="1" x14ac:dyDescent="0.25"/>
    <row r="5799" ht="12" customHeight="1" x14ac:dyDescent="0.25"/>
    <row r="5800" ht="12" customHeight="1" x14ac:dyDescent="0.25"/>
    <row r="5801" ht="12" customHeight="1" x14ac:dyDescent="0.25"/>
    <row r="5802" ht="12" customHeight="1" x14ac:dyDescent="0.25"/>
    <row r="5803" ht="12" customHeight="1" x14ac:dyDescent="0.25"/>
    <row r="5804" ht="12" customHeight="1" x14ac:dyDescent="0.25"/>
    <row r="5805" ht="12" customHeight="1" x14ac:dyDescent="0.25"/>
    <row r="5806" ht="12" customHeight="1" x14ac:dyDescent="0.25"/>
    <row r="5807" ht="12" customHeight="1" x14ac:dyDescent="0.25"/>
    <row r="5808" ht="12" customHeight="1" x14ac:dyDescent="0.25"/>
    <row r="5809" ht="12" customHeight="1" x14ac:dyDescent="0.25"/>
    <row r="5810" ht="12" customHeight="1" x14ac:dyDescent="0.25"/>
    <row r="5811" ht="12" customHeight="1" x14ac:dyDescent="0.25"/>
    <row r="5812" ht="12" customHeight="1" x14ac:dyDescent="0.25"/>
    <row r="5813" ht="12" customHeight="1" x14ac:dyDescent="0.25"/>
    <row r="5814" ht="12" customHeight="1" x14ac:dyDescent="0.25"/>
    <row r="5815" ht="12" customHeight="1" x14ac:dyDescent="0.25"/>
    <row r="5816" ht="12" customHeight="1" x14ac:dyDescent="0.25"/>
    <row r="5817" ht="12" customHeight="1" x14ac:dyDescent="0.25"/>
    <row r="5818" ht="12" customHeight="1" x14ac:dyDescent="0.25"/>
    <row r="5819" ht="12" customHeight="1" x14ac:dyDescent="0.25"/>
    <row r="5820" ht="12" customHeight="1" x14ac:dyDescent="0.25"/>
    <row r="5821" ht="12" customHeight="1" x14ac:dyDescent="0.25"/>
    <row r="5822" ht="12" customHeight="1" x14ac:dyDescent="0.25"/>
    <row r="5823" ht="12" customHeight="1" x14ac:dyDescent="0.25"/>
    <row r="5824" ht="12" customHeight="1" x14ac:dyDescent="0.25"/>
    <row r="5825" ht="12" customHeight="1" x14ac:dyDescent="0.25"/>
    <row r="5826" ht="12" customHeight="1" x14ac:dyDescent="0.25"/>
    <row r="5827" ht="12" customHeight="1" x14ac:dyDescent="0.25"/>
    <row r="5828" ht="12" customHeight="1" x14ac:dyDescent="0.25"/>
    <row r="5829" ht="12" customHeight="1" x14ac:dyDescent="0.25"/>
    <row r="5830" ht="12" customHeight="1" x14ac:dyDescent="0.25"/>
    <row r="5831" ht="12" customHeight="1" x14ac:dyDescent="0.25"/>
    <row r="5832" ht="12" customHeight="1" x14ac:dyDescent="0.25"/>
    <row r="5833" ht="12" customHeight="1" x14ac:dyDescent="0.25"/>
    <row r="5834" ht="12" customHeight="1" x14ac:dyDescent="0.25"/>
    <row r="5835" ht="12" customHeight="1" x14ac:dyDescent="0.25"/>
    <row r="5836" ht="12" customHeight="1" x14ac:dyDescent="0.25"/>
    <row r="5837" ht="12" customHeight="1" x14ac:dyDescent="0.25"/>
    <row r="5838" ht="12" customHeight="1" x14ac:dyDescent="0.25"/>
    <row r="5839" ht="12" customHeight="1" x14ac:dyDescent="0.25"/>
    <row r="5840" ht="12" customHeight="1" x14ac:dyDescent="0.25"/>
    <row r="5841" ht="12" customHeight="1" x14ac:dyDescent="0.25"/>
    <row r="5842" ht="12" customHeight="1" x14ac:dyDescent="0.25"/>
    <row r="5843" ht="12" customHeight="1" x14ac:dyDescent="0.25"/>
    <row r="5844" ht="12" customHeight="1" x14ac:dyDescent="0.25"/>
    <row r="5845" ht="12" customHeight="1" x14ac:dyDescent="0.25"/>
    <row r="5846" ht="12" customHeight="1" x14ac:dyDescent="0.25"/>
    <row r="5847" ht="12" customHeight="1" x14ac:dyDescent="0.25"/>
    <row r="5848" ht="12" customHeight="1" x14ac:dyDescent="0.25"/>
    <row r="5849" ht="12" customHeight="1" x14ac:dyDescent="0.25"/>
    <row r="5850" ht="12" customHeight="1" x14ac:dyDescent="0.25"/>
    <row r="5851" ht="12" customHeight="1" x14ac:dyDescent="0.25"/>
    <row r="5852" ht="12" customHeight="1" x14ac:dyDescent="0.25"/>
    <row r="5853" ht="12" customHeight="1" x14ac:dyDescent="0.25"/>
    <row r="5854" ht="12" customHeight="1" x14ac:dyDescent="0.25"/>
    <row r="5855" ht="12" customHeight="1" x14ac:dyDescent="0.25"/>
    <row r="5856" ht="12" customHeight="1" x14ac:dyDescent="0.25"/>
    <row r="5857" ht="12" customHeight="1" x14ac:dyDescent="0.25"/>
    <row r="5858" ht="12" customHeight="1" x14ac:dyDescent="0.25"/>
    <row r="5859" ht="12" customHeight="1" x14ac:dyDescent="0.25"/>
    <row r="5860" ht="12" customHeight="1" x14ac:dyDescent="0.25"/>
    <row r="5861" ht="12" customHeight="1" x14ac:dyDescent="0.25"/>
    <row r="5862" ht="12" customHeight="1" x14ac:dyDescent="0.25"/>
    <row r="5863" ht="12" customHeight="1" x14ac:dyDescent="0.25"/>
    <row r="5864" ht="12" customHeight="1" x14ac:dyDescent="0.25"/>
    <row r="5865" ht="12" customHeight="1" x14ac:dyDescent="0.25"/>
    <row r="5866" ht="12" customHeight="1" x14ac:dyDescent="0.25"/>
    <row r="5867" ht="12" customHeight="1" x14ac:dyDescent="0.25"/>
    <row r="5868" ht="12" customHeight="1" x14ac:dyDescent="0.25"/>
    <row r="5869" ht="12" customHeight="1" x14ac:dyDescent="0.25"/>
    <row r="5870" ht="12" customHeight="1" x14ac:dyDescent="0.25"/>
    <row r="5871" ht="12" customHeight="1" x14ac:dyDescent="0.25"/>
    <row r="5872" ht="12" customHeight="1" x14ac:dyDescent="0.25"/>
    <row r="5873" ht="12" customHeight="1" x14ac:dyDescent="0.25"/>
    <row r="5874" ht="12" customHeight="1" x14ac:dyDescent="0.25"/>
    <row r="5875" ht="12" customHeight="1" x14ac:dyDescent="0.25"/>
    <row r="5876" ht="12" customHeight="1" x14ac:dyDescent="0.25"/>
    <row r="5877" ht="12" customHeight="1" x14ac:dyDescent="0.25"/>
    <row r="5878" ht="12" customHeight="1" x14ac:dyDescent="0.25"/>
    <row r="5879" ht="12" customHeight="1" x14ac:dyDescent="0.25"/>
    <row r="5880" ht="12" customHeight="1" x14ac:dyDescent="0.25"/>
    <row r="5881" ht="12" customHeight="1" x14ac:dyDescent="0.25"/>
    <row r="5882" ht="12" customHeight="1" x14ac:dyDescent="0.25"/>
    <row r="5883" ht="12" customHeight="1" x14ac:dyDescent="0.25"/>
    <row r="5884" ht="12" customHeight="1" x14ac:dyDescent="0.25"/>
    <row r="5885" ht="12" customHeight="1" x14ac:dyDescent="0.25"/>
    <row r="5886" ht="12" customHeight="1" x14ac:dyDescent="0.25"/>
    <row r="5887" ht="12" customHeight="1" x14ac:dyDescent="0.25"/>
    <row r="5888" ht="12" customHeight="1" x14ac:dyDescent="0.25"/>
    <row r="5889" ht="12" customHeight="1" x14ac:dyDescent="0.25"/>
    <row r="5890" ht="12" customHeight="1" x14ac:dyDescent="0.25"/>
    <row r="5891" ht="12" customHeight="1" x14ac:dyDescent="0.25"/>
    <row r="5892" ht="12" customHeight="1" x14ac:dyDescent="0.25"/>
    <row r="5893" ht="12" customHeight="1" x14ac:dyDescent="0.25"/>
    <row r="5894" ht="12" customHeight="1" x14ac:dyDescent="0.25"/>
    <row r="5895" ht="12" customHeight="1" x14ac:dyDescent="0.25"/>
    <row r="5896" ht="12" customHeight="1" x14ac:dyDescent="0.25"/>
    <row r="5897" ht="12" customHeight="1" x14ac:dyDescent="0.25"/>
    <row r="5898" ht="12" customHeight="1" x14ac:dyDescent="0.25"/>
    <row r="5899" ht="12" customHeight="1" x14ac:dyDescent="0.25"/>
    <row r="5900" ht="12" customHeight="1" x14ac:dyDescent="0.25"/>
    <row r="5901" ht="12" customHeight="1" x14ac:dyDescent="0.25"/>
    <row r="5902" ht="12" customHeight="1" x14ac:dyDescent="0.25"/>
    <row r="5903" ht="12" customHeight="1" x14ac:dyDescent="0.25"/>
    <row r="5904" ht="12" customHeight="1" x14ac:dyDescent="0.25"/>
    <row r="5905" ht="12" customHeight="1" x14ac:dyDescent="0.25"/>
    <row r="5906" ht="12" customHeight="1" x14ac:dyDescent="0.25"/>
    <row r="5907" ht="12" customHeight="1" x14ac:dyDescent="0.25"/>
    <row r="5908" ht="12" customHeight="1" x14ac:dyDescent="0.25"/>
    <row r="5909" ht="12" customHeight="1" x14ac:dyDescent="0.25"/>
    <row r="5910" ht="12" customHeight="1" x14ac:dyDescent="0.25"/>
    <row r="5911" ht="12" customHeight="1" x14ac:dyDescent="0.25"/>
    <row r="5912" ht="12" customHeight="1" x14ac:dyDescent="0.25"/>
    <row r="5913" ht="12" customHeight="1" x14ac:dyDescent="0.25"/>
    <row r="5914" ht="12" customHeight="1" x14ac:dyDescent="0.25"/>
    <row r="5915" ht="12" customHeight="1" x14ac:dyDescent="0.25"/>
    <row r="5916" ht="12" customHeight="1" x14ac:dyDescent="0.25"/>
    <row r="5917" ht="12" customHeight="1" x14ac:dyDescent="0.25"/>
    <row r="5918" ht="12" customHeight="1" x14ac:dyDescent="0.25"/>
    <row r="5919" ht="12" customHeight="1" x14ac:dyDescent="0.25"/>
    <row r="5920" ht="12" customHeight="1" x14ac:dyDescent="0.25"/>
    <row r="5921" ht="12" customHeight="1" x14ac:dyDescent="0.25"/>
    <row r="5922" ht="12" customHeight="1" x14ac:dyDescent="0.25"/>
    <row r="5923" ht="12" customHeight="1" x14ac:dyDescent="0.25"/>
    <row r="5924" ht="12" customHeight="1" x14ac:dyDescent="0.25"/>
    <row r="5925" ht="12" customHeight="1" x14ac:dyDescent="0.25"/>
    <row r="5926" ht="12" customHeight="1" x14ac:dyDescent="0.25"/>
    <row r="5927" ht="12" customHeight="1" x14ac:dyDescent="0.25"/>
    <row r="5928" ht="12" customHeight="1" x14ac:dyDescent="0.25"/>
    <row r="5929" ht="12" customHeight="1" x14ac:dyDescent="0.25"/>
    <row r="5930" ht="12" customHeight="1" x14ac:dyDescent="0.25"/>
    <row r="5931" ht="12" customHeight="1" x14ac:dyDescent="0.25"/>
    <row r="5932" ht="12" customHeight="1" x14ac:dyDescent="0.25"/>
    <row r="5933" ht="12" customHeight="1" x14ac:dyDescent="0.25"/>
    <row r="5934" ht="12" customHeight="1" x14ac:dyDescent="0.25"/>
    <row r="5935" ht="12" customHeight="1" x14ac:dyDescent="0.25"/>
    <row r="5936" ht="12" customHeight="1" x14ac:dyDescent="0.25"/>
    <row r="5937" ht="12" customHeight="1" x14ac:dyDescent="0.25"/>
    <row r="5938" ht="12" customHeight="1" x14ac:dyDescent="0.25"/>
    <row r="5939" ht="12" customHeight="1" x14ac:dyDescent="0.25"/>
    <row r="5940" ht="12" customHeight="1" x14ac:dyDescent="0.25"/>
    <row r="5941" ht="12" customHeight="1" x14ac:dyDescent="0.25"/>
    <row r="5942" ht="12" customHeight="1" x14ac:dyDescent="0.25"/>
    <row r="5943" ht="12" customHeight="1" x14ac:dyDescent="0.25"/>
    <row r="5944" ht="12" customHeight="1" x14ac:dyDescent="0.25"/>
    <row r="5945" ht="12" customHeight="1" x14ac:dyDescent="0.25"/>
    <row r="5946" ht="12" customHeight="1" x14ac:dyDescent="0.25"/>
    <row r="5947" ht="12" customHeight="1" x14ac:dyDescent="0.25"/>
    <row r="5948" ht="12" customHeight="1" x14ac:dyDescent="0.25"/>
    <row r="5949" ht="12" customHeight="1" x14ac:dyDescent="0.25"/>
    <row r="5950" ht="12" customHeight="1" x14ac:dyDescent="0.25"/>
    <row r="5951" ht="12" customHeight="1" x14ac:dyDescent="0.25"/>
    <row r="5952" ht="12" customHeight="1" x14ac:dyDescent="0.25"/>
    <row r="5953" ht="12" customHeight="1" x14ac:dyDescent="0.25"/>
    <row r="5954" ht="12" customHeight="1" x14ac:dyDescent="0.25"/>
    <row r="5955" ht="12" customHeight="1" x14ac:dyDescent="0.25"/>
    <row r="5956" ht="12" customHeight="1" x14ac:dyDescent="0.25"/>
    <row r="5957" ht="12" customHeight="1" x14ac:dyDescent="0.25"/>
    <row r="5958" ht="12" customHeight="1" x14ac:dyDescent="0.25"/>
    <row r="5959" ht="12" customHeight="1" x14ac:dyDescent="0.25"/>
    <row r="5960" ht="12" customHeight="1" x14ac:dyDescent="0.25"/>
    <row r="5961" ht="12" customHeight="1" x14ac:dyDescent="0.25"/>
    <row r="5962" ht="12" customHeight="1" x14ac:dyDescent="0.25"/>
    <row r="5963" ht="12" customHeight="1" x14ac:dyDescent="0.25"/>
    <row r="5964" ht="12" customHeight="1" x14ac:dyDescent="0.25"/>
    <row r="5965" ht="12" customHeight="1" x14ac:dyDescent="0.25"/>
    <row r="5966" ht="12" customHeight="1" x14ac:dyDescent="0.25"/>
    <row r="5967" ht="12" customHeight="1" x14ac:dyDescent="0.25"/>
    <row r="5968" ht="12" customHeight="1" x14ac:dyDescent="0.25"/>
    <row r="5969" ht="12" customHeight="1" x14ac:dyDescent="0.25"/>
    <row r="5970" ht="12" customHeight="1" x14ac:dyDescent="0.25"/>
    <row r="5971" ht="12" customHeight="1" x14ac:dyDescent="0.25"/>
    <row r="5972" ht="12" customHeight="1" x14ac:dyDescent="0.25"/>
    <row r="5973" ht="12" customHeight="1" x14ac:dyDescent="0.25"/>
    <row r="5974" ht="12" customHeight="1" x14ac:dyDescent="0.25"/>
    <row r="5975" ht="12" customHeight="1" x14ac:dyDescent="0.25"/>
    <row r="5976" ht="12" customHeight="1" x14ac:dyDescent="0.25"/>
    <row r="5977" ht="12" customHeight="1" x14ac:dyDescent="0.25"/>
    <row r="5978" ht="12" customHeight="1" x14ac:dyDescent="0.25"/>
    <row r="5979" ht="12" customHeight="1" x14ac:dyDescent="0.25"/>
    <row r="5980" ht="12" customHeight="1" x14ac:dyDescent="0.25"/>
    <row r="5981" ht="12" customHeight="1" x14ac:dyDescent="0.25"/>
    <row r="5982" ht="12" customHeight="1" x14ac:dyDescent="0.25"/>
    <row r="5983" ht="12" customHeight="1" x14ac:dyDescent="0.25"/>
    <row r="5984" ht="12" customHeight="1" x14ac:dyDescent="0.25"/>
    <row r="5985" ht="12" customHeight="1" x14ac:dyDescent="0.25"/>
    <row r="5986" ht="12" customHeight="1" x14ac:dyDescent="0.25"/>
    <row r="5987" ht="12" customHeight="1" x14ac:dyDescent="0.25"/>
    <row r="5988" ht="12" customHeight="1" x14ac:dyDescent="0.25"/>
    <row r="5989" ht="12" customHeight="1" x14ac:dyDescent="0.25"/>
    <row r="5990" ht="12" customHeight="1" x14ac:dyDescent="0.25"/>
    <row r="5991" ht="12" customHeight="1" x14ac:dyDescent="0.25"/>
    <row r="5992" ht="12" customHeight="1" x14ac:dyDescent="0.25"/>
    <row r="5993" ht="12" customHeight="1" x14ac:dyDescent="0.25"/>
    <row r="5994" ht="12" customHeight="1" x14ac:dyDescent="0.25"/>
    <row r="5995" ht="12" customHeight="1" x14ac:dyDescent="0.25"/>
    <row r="5996" ht="12" customHeight="1" x14ac:dyDescent="0.25"/>
    <row r="5997" ht="12" customHeight="1" x14ac:dyDescent="0.25"/>
    <row r="5998" ht="12" customHeight="1" x14ac:dyDescent="0.25"/>
    <row r="5999" ht="12" customHeight="1" x14ac:dyDescent="0.25"/>
    <row r="6000" ht="12" customHeight="1" x14ac:dyDescent="0.25"/>
    <row r="6001" ht="12" customHeight="1" x14ac:dyDescent="0.25"/>
    <row r="6002" ht="12" customHeight="1" x14ac:dyDescent="0.25"/>
    <row r="6003" ht="12" customHeight="1" x14ac:dyDescent="0.25"/>
    <row r="6004" ht="12" customHeight="1" x14ac:dyDescent="0.25"/>
    <row r="6005" ht="12" customHeight="1" x14ac:dyDescent="0.25"/>
    <row r="6006" ht="12" customHeight="1" x14ac:dyDescent="0.25"/>
    <row r="6007" ht="12" customHeight="1" x14ac:dyDescent="0.25"/>
    <row r="6008" ht="12" customHeight="1" x14ac:dyDescent="0.25"/>
    <row r="6009" ht="12" customHeight="1" x14ac:dyDescent="0.25"/>
    <row r="6010" ht="12" customHeight="1" x14ac:dyDescent="0.25"/>
    <row r="6011" ht="12" customHeight="1" x14ac:dyDescent="0.25"/>
    <row r="6012" ht="12" customHeight="1" x14ac:dyDescent="0.25"/>
    <row r="6013" ht="12" customHeight="1" x14ac:dyDescent="0.25"/>
    <row r="6014" ht="12" customHeight="1" x14ac:dyDescent="0.25"/>
    <row r="6015" ht="12" customHeight="1" x14ac:dyDescent="0.25"/>
    <row r="6016" ht="12" customHeight="1" x14ac:dyDescent="0.25"/>
    <row r="6017" ht="12" customHeight="1" x14ac:dyDescent="0.25"/>
    <row r="6018" ht="12" customHeight="1" x14ac:dyDescent="0.25"/>
    <row r="6019" ht="12" customHeight="1" x14ac:dyDescent="0.25"/>
    <row r="6020" ht="12" customHeight="1" x14ac:dyDescent="0.25"/>
    <row r="6021" ht="12" customHeight="1" x14ac:dyDescent="0.25"/>
    <row r="6022" ht="12" customHeight="1" x14ac:dyDescent="0.25"/>
    <row r="6023" ht="12" customHeight="1" x14ac:dyDescent="0.25"/>
    <row r="6024" ht="12" customHeight="1" x14ac:dyDescent="0.25"/>
    <row r="6025" ht="12" customHeight="1" x14ac:dyDescent="0.25"/>
    <row r="6026" ht="12" customHeight="1" x14ac:dyDescent="0.25"/>
    <row r="6027" ht="12" customHeight="1" x14ac:dyDescent="0.25"/>
    <row r="6028" ht="12" customHeight="1" x14ac:dyDescent="0.25"/>
    <row r="6029" ht="12" customHeight="1" x14ac:dyDescent="0.25"/>
    <row r="6030" ht="12" customHeight="1" x14ac:dyDescent="0.25"/>
    <row r="6031" ht="12" customHeight="1" x14ac:dyDescent="0.25"/>
    <row r="6032" ht="12" customHeight="1" x14ac:dyDescent="0.25"/>
    <row r="6033" ht="12" customHeight="1" x14ac:dyDescent="0.25"/>
    <row r="6034" ht="12" customHeight="1" x14ac:dyDescent="0.25"/>
    <row r="6035" ht="12" customHeight="1" x14ac:dyDescent="0.25"/>
    <row r="6036" ht="12" customHeight="1" x14ac:dyDescent="0.25"/>
    <row r="6037" ht="12" customHeight="1" x14ac:dyDescent="0.25"/>
    <row r="6038" ht="12" customHeight="1" x14ac:dyDescent="0.25"/>
    <row r="6039" ht="12" customHeight="1" x14ac:dyDescent="0.25"/>
    <row r="6040" ht="12" customHeight="1" x14ac:dyDescent="0.25"/>
    <row r="6041" ht="12" customHeight="1" x14ac:dyDescent="0.25"/>
    <row r="6042" ht="12" customHeight="1" x14ac:dyDescent="0.25"/>
    <row r="6043" ht="12" customHeight="1" x14ac:dyDescent="0.25"/>
    <row r="6044" ht="12" customHeight="1" x14ac:dyDescent="0.25"/>
    <row r="6045" ht="12" customHeight="1" x14ac:dyDescent="0.25"/>
    <row r="6046" ht="12" customHeight="1" x14ac:dyDescent="0.25"/>
    <row r="6047" ht="12" customHeight="1" x14ac:dyDescent="0.25"/>
    <row r="6048" ht="12" customHeight="1" x14ac:dyDescent="0.25"/>
    <row r="6049" ht="12" customHeight="1" x14ac:dyDescent="0.25"/>
    <row r="6050" ht="12" customHeight="1" x14ac:dyDescent="0.25"/>
    <row r="6051" ht="12" customHeight="1" x14ac:dyDescent="0.25"/>
    <row r="6052" ht="12" customHeight="1" x14ac:dyDescent="0.25"/>
    <row r="6053" ht="12" customHeight="1" x14ac:dyDescent="0.25"/>
    <row r="6054" ht="12" customHeight="1" x14ac:dyDescent="0.25"/>
    <row r="6055" ht="12" customHeight="1" x14ac:dyDescent="0.25"/>
    <row r="6056" ht="12" customHeight="1" x14ac:dyDescent="0.25"/>
    <row r="6057" ht="12" customHeight="1" x14ac:dyDescent="0.25"/>
    <row r="6058" ht="12" customHeight="1" x14ac:dyDescent="0.25"/>
    <row r="6059" ht="12" customHeight="1" x14ac:dyDescent="0.25"/>
    <row r="6060" ht="12" customHeight="1" x14ac:dyDescent="0.25"/>
    <row r="6061" ht="12" customHeight="1" x14ac:dyDescent="0.25"/>
    <row r="6062" ht="12" customHeight="1" x14ac:dyDescent="0.25"/>
    <row r="6063" ht="12" customHeight="1" x14ac:dyDescent="0.25"/>
    <row r="6064" ht="12" customHeight="1" x14ac:dyDescent="0.25"/>
    <row r="6065" ht="12" customHeight="1" x14ac:dyDescent="0.25"/>
    <row r="6066" ht="12" customHeight="1" x14ac:dyDescent="0.25"/>
    <row r="6067" ht="12" customHeight="1" x14ac:dyDescent="0.25"/>
    <row r="6068" ht="12" customHeight="1" x14ac:dyDescent="0.25"/>
    <row r="6069" ht="12" customHeight="1" x14ac:dyDescent="0.25"/>
    <row r="6070" ht="12" customHeight="1" x14ac:dyDescent="0.25"/>
    <row r="6071" ht="12" customHeight="1" x14ac:dyDescent="0.25"/>
    <row r="6072" ht="12" customHeight="1" x14ac:dyDescent="0.25"/>
    <row r="6073" ht="12" customHeight="1" x14ac:dyDescent="0.25"/>
    <row r="6074" ht="12" customHeight="1" x14ac:dyDescent="0.25"/>
    <row r="6075" ht="12" customHeight="1" x14ac:dyDescent="0.25"/>
    <row r="6076" ht="12" customHeight="1" x14ac:dyDescent="0.25"/>
    <row r="6077" ht="12" customHeight="1" x14ac:dyDescent="0.25"/>
    <row r="6078" ht="12" customHeight="1" x14ac:dyDescent="0.25"/>
    <row r="6079" ht="12" customHeight="1" x14ac:dyDescent="0.25"/>
    <row r="6080" ht="12" customHeight="1" x14ac:dyDescent="0.25"/>
    <row r="6081" ht="12" customHeight="1" x14ac:dyDescent="0.25"/>
    <row r="6082" ht="12" customHeight="1" x14ac:dyDescent="0.25"/>
    <row r="6083" ht="12" customHeight="1" x14ac:dyDescent="0.25"/>
    <row r="6084" ht="12" customHeight="1" x14ac:dyDescent="0.25"/>
    <row r="6085" ht="12" customHeight="1" x14ac:dyDescent="0.25"/>
    <row r="6086" ht="12" customHeight="1" x14ac:dyDescent="0.25"/>
    <row r="6087" ht="12" customHeight="1" x14ac:dyDescent="0.25"/>
    <row r="6088" ht="12" customHeight="1" x14ac:dyDescent="0.25"/>
    <row r="6089" ht="12" customHeight="1" x14ac:dyDescent="0.25"/>
    <row r="6090" ht="12" customHeight="1" x14ac:dyDescent="0.25"/>
    <row r="6091" ht="12" customHeight="1" x14ac:dyDescent="0.25"/>
    <row r="6092" ht="12" customHeight="1" x14ac:dyDescent="0.25"/>
    <row r="6093" ht="12" customHeight="1" x14ac:dyDescent="0.25"/>
    <row r="6094" ht="12" customHeight="1" x14ac:dyDescent="0.25"/>
    <row r="6095" ht="12" customHeight="1" x14ac:dyDescent="0.25"/>
    <row r="6096" ht="12" customHeight="1" x14ac:dyDescent="0.25"/>
    <row r="6097" ht="12" customHeight="1" x14ac:dyDescent="0.25"/>
    <row r="6098" ht="12" customHeight="1" x14ac:dyDescent="0.25"/>
    <row r="6099" ht="12" customHeight="1" x14ac:dyDescent="0.25"/>
    <row r="6100" ht="12" customHeight="1" x14ac:dyDescent="0.25"/>
    <row r="6101" ht="12" customHeight="1" x14ac:dyDescent="0.25"/>
    <row r="6102" ht="12" customHeight="1" x14ac:dyDescent="0.25"/>
    <row r="6103" ht="12" customHeight="1" x14ac:dyDescent="0.25"/>
    <row r="6104" ht="12" customHeight="1" x14ac:dyDescent="0.25"/>
    <row r="6105" ht="12" customHeight="1" x14ac:dyDescent="0.25"/>
    <row r="6106" ht="12" customHeight="1" x14ac:dyDescent="0.25"/>
    <row r="6107" ht="12" customHeight="1" x14ac:dyDescent="0.25"/>
    <row r="6108" ht="12" customHeight="1" x14ac:dyDescent="0.25"/>
    <row r="6109" ht="12" customHeight="1" x14ac:dyDescent="0.25"/>
    <row r="6110" ht="12" customHeight="1" x14ac:dyDescent="0.25"/>
    <row r="6111" ht="12" customHeight="1" x14ac:dyDescent="0.25"/>
    <row r="6112" ht="12" customHeight="1" x14ac:dyDescent="0.25"/>
    <row r="6113" ht="12" customHeight="1" x14ac:dyDescent="0.25"/>
    <row r="6114" ht="12" customHeight="1" x14ac:dyDescent="0.25"/>
    <row r="6115" ht="12" customHeight="1" x14ac:dyDescent="0.25"/>
    <row r="6116" ht="12" customHeight="1" x14ac:dyDescent="0.25"/>
    <row r="6117" ht="12" customHeight="1" x14ac:dyDescent="0.25"/>
    <row r="6118" ht="12" customHeight="1" x14ac:dyDescent="0.25"/>
    <row r="6119" ht="12" customHeight="1" x14ac:dyDescent="0.25"/>
    <row r="6120" ht="12" customHeight="1" x14ac:dyDescent="0.25"/>
    <row r="6121" ht="12" customHeight="1" x14ac:dyDescent="0.25"/>
    <row r="6122" ht="12" customHeight="1" x14ac:dyDescent="0.25"/>
    <row r="6123" ht="12" customHeight="1" x14ac:dyDescent="0.25"/>
    <row r="6124" ht="12" customHeight="1" x14ac:dyDescent="0.25"/>
    <row r="6125" ht="12" customHeight="1" x14ac:dyDescent="0.25"/>
    <row r="6126" ht="12" customHeight="1" x14ac:dyDescent="0.25"/>
    <row r="6127" ht="12" customHeight="1" x14ac:dyDescent="0.25"/>
    <row r="6128" ht="12" customHeight="1" x14ac:dyDescent="0.25"/>
    <row r="6129" ht="12" customHeight="1" x14ac:dyDescent="0.25"/>
    <row r="6130" ht="12" customHeight="1" x14ac:dyDescent="0.25"/>
    <row r="6131" ht="12" customHeight="1" x14ac:dyDescent="0.25"/>
    <row r="6132" ht="12" customHeight="1" x14ac:dyDescent="0.25"/>
    <row r="6133" ht="12" customHeight="1" x14ac:dyDescent="0.25"/>
    <row r="6134" ht="12" customHeight="1" x14ac:dyDescent="0.25"/>
    <row r="6135" ht="12" customHeight="1" x14ac:dyDescent="0.25"/>
    <row r="6136" ht="12" customHeight="1" x14ac:dyDescent="0.25"/>
    <row r="6137" ht="12" customHeight="1" x14ac:dyDescent="0.25"/>
    <row r="6138" ht="12" customHeight="1" x14ac:dyDescent="0.25"/>
    <row r="6139" ht="12" customHeight="1" x14ac:dyDescent="0.25"/>
    <row r="6140" ht="12" customHeight="1" x14ac:dyDescent="0.25"/>
    <row r="6141" ht="12" customHeight="1" x14ac:dyDescent="0.25"/>
    <row r="6142" ht="12" customHeight="1" x14ac:dyDescent="0.25"/>
    <row r="6143" ht="12" customHeight="1" x14ac:dyDescent="0.25"/>
    <row r="6144" ht="12" customHeight="1" x14ac:dyDescent="0.25"/>
    <row r="6145" ht="12" customHeight="1" x14ac:dyDescent="0.25"/>
    <row r="6146" ht="12" customHeight="1" x14ac:dyDescent="0.25"/>
    <row r="6147" ht="12" customHeight="1" x14ac:dyDescent="0.25"/>
    <row r="6148" ht="12" customHeight="1" x14ac:dyDescent="0.25"/>
    <row r="6149" ht="12" customHeight="1" x14ac:dyDescent="0.25"/>
    <row r="6150" ht="12" customHeight="1" x14ac:dyDescent="0.25"/>
    <row r="6151" ht="12" customHeight="1" x14ac:dyDescent="0.25"/>
    <row r="6152" ht="12" customHeight="1" x14ac:dyDescent="0.25"/>
    <row r="6153" ht="12" customHeight="1" x14ac:dyDescent="0.25"/>
    <row r="6154" ht="12" customHeight="1" x14ac:dyDescent="0.25"/>
    <row r="6155" ht="12" customHeight="1" x14ac:dyDescent="0.25"/>
    <row r="6156" ht="12" customHeight="1" x14ac:dyDescent="0.25"/>
    <row r="6157" ht="12" customHeight="1" x14ac:dyDescent="0.25"/>
    <row r="6158" ht="12" customHeight="1" x14ac:dyDescent="0.25"/>
    <row r="6159" ht="12" customHeight="1" x14ac:dyDescent="0.25"/>
    <row r="6160" ht="12" customHeight="1" x14ac:dyDescent="0.25"/>
    <row r="6161" ht="12" customHeight="1" x14ac:dyDescent="0.25"/>
    <row r="6162" ht="12" customHeight="1" x14ac:dyDescent="0.25"/>
    <row r="6163" ht="12" customHeight="1" x14ac:dyDescent="0.25"/>
    <row r="6164" ht="12" customHeight="1" x14ac:dyDescent="0.25"/>
    <row r="6165" ht="12" customHeight="1" x14ac:dyDescent="0.25"/>
    <row r="6166" ht="12" customHeight="1" x14ac:dyDescent="0.25"/>
    <row r="6167" ht="12" customHeight="1" x14ac:dyDescent="0.25"/>
    <row r="6168" ht="12" customHeight="1" x14ac:dyDescent="0.25"/>
    <row r="6169" ht="12" customHeight="1" x14ac:dyDescent="0.25"/>
    <row r="6170" ht="12" customHeight="1" x14ac:dyDescent="0.25"/>
    <row r="6171" ht="12" customHeight="1" x14ac:dyDescent="0.25"/>
    <row r="6172" ht="12" customHeight="1" x14ac:dyDescent="0.25"/>
    <row r="6173" ht="12" customHeight="1" x14ac:dyDescent="0.25"/>
    <row r="6174" ht="12" customHeight="1" x14ac:dyDescent="0.25"/>
    <row r="6175" ht="12" customHeight="1" x14ac:dyDescent="0.25"/>
    <row r="6176" ht="12" customHeight="1" x14ac:dyDescent="0.25"/>
    <row r="6177" ht="12" customHeight="1" x14ac:dyDescent="0.25"/>
    <row r="6178" ht="12" customHeight="1" x14ac:dyDescent="0.25"/>
    <row r="6179" ht="12" customHeight="1" x14ac:dyDescent="0.25"/>
    <row r="6180" ht="12" customHeight="1" x14ac:dyDescent="0.25"/>
    <row r="6181" ht="12" customHeight="1" x14ac:dyDescent="0.25"/>
    <row r="6182" ht="12" customHeight="1" x14ac:dyDescent="0.25"/>
    <row r="6183" ht="12" customHeight="1" x14ac:dyDescent="0.25"/>
    <row r="6184" ht="12" customHeight="1" x14ac:dyDescent="0.25"/>
    <row r="6185" ht="12" customHeight="1" x14ac:dyDescent="0.25"/>
    <row r="6186" ht="12" customHeight="1" x14ac:dyDescent="0.25"/>
    <row r="6187" ht="12" customHeight="1" x14ac:dyDescent="0.25"/>
    <row r="6188" ht="12" customHeight="1" x14ac:dyDescent="0.25"/>
    <row r="6189" ht="12" customHeight="1" x14ac:dyDescent="0.25"/>
    <row r="6190" ht="12" customHeight="1" x14ac:dyDescent="0.25"/>
    <row r="6191" ht="12" customHeight="1" x14ac:dyDescent="0.25"/>
    <row r="6192" ht="12" customHeight="1" x14ac:dyDescent="0.25"/>
    <row r="6193" ht="12" customHeight="1" x14ac:dyDescent="0.25"/>
    <row r="6194" ht="12" customHeight="1" x14ac:dyDescent="0.25"/>
    <row r="6195" ht="12" customHeight="1" x14ac:dyDescent="0.25"/>
    <row r="6196" ht="12" customHeight="1" x14ac:dyDescent="0.25"/>
    <row r="6197" ht="12" customHeight="1" x14ac:dyDescent="0.25"/>
    <row r="6198" ht="12" customHeight="1" x14ac:dyDescent="0.25"/>
    <row r="6199" ht="12" customHeight="1" x14ac:dyDescent="0.25"/>
    <row r="6200" ht="12" customHeight="1" x14ac:dyDescent="0.25"/>
    <row r="6201" ht="12" customHeight="1" x14ac:dyDescent="0.25"/>
    <row r="6202" ht="12" customHeight="1" x14ac:dyDescent="0.25"/>
    <row r="6203" ht="12" customHeight="1" x14ac:dyDescent="0.25"/>
    <row r="6204" ht="12" customHeight="1" x14ac:dyDescent="0.25"/>
    <row r="6205" ht="12" customHeight="1" x14ac:dyDescent="0.25"/>
    <row r="6206" ht="12" customHeight="1" x14ac:dyDescent="0.25"/>
    <row r="6207" ht="12" customHeight="1" x14ac:dyDescent="0.25"/>
    <row r="6208" ht="12" customHeight="1" x14ac:dyDescent="0.25"/>
    <row r="6209" ht="12" customHeight="1" x14ac:dyDescent="0.25"/>
    <row r="6210" ht="12" customHeight="1" x14ac:dyDescent="0.25"/>
    <row r="6211" ht="12" customHeight="1" x14ac:dyDescent="0.25"/>
    <row r="6212" ht="12" customHeight="1" x14ac:dyDescent="0.25"/>
    <row r="6213" ht="12" customHeight="1" x14ac:dyDescent="0.25"/>
    <row r="6214" ht="12" customHeight="1" x14ac:dyDescent="0.25"/>
    <row r="6215" ht="12" customHeight="1" x14ac:dyDescent="0.25"/>
    <row r="6216" ht="12" customHeight="1" x14ac:dyDescent="0.25"/>
    <row r="6217" ht="12" customHeight="1" x14ac:dyDescent="0.25"/>
    <row r="6218" ht="12" customHeight="1" x14ac:dyDescent="0.25"/>
    <row r="6219" ht="12" customHeight="1" x14ac:dyDescent="0.25"/>
    <row r="6220" ht="12" customHeight="1" x14ac:dyDescent="0.25"/>
    <row r="6221" ht="12" customHeight="1" x14ac:dyDescent="0.25"/>
    <row r="6222" ht="12" customHeight="1" x14ac:dyDescent="0.25"/>
    <row r="6223" ht="12" customHeight="1" x14ac:dyDescent="0.25"/>
    <row r="6224" ht="12" customHeight="1" x14ac:dyDescent="0.25"/>
    <row r="6225" ht="12" customHeight="1" x14ac:dyDescent="0.25"/>
    <row r="6226" ht="12" customHeight="1" x14ac:dyDescent="0.25"/>
    <row r="6227" ht="12" customHeight="1" x14ac:dyDescent="0.25"/>
    <row r="6228" ht="12" customHeight="1" x14ac:dyDescent="0.25"/>
    <row r="6229" ht="12" customHeight="1" x14ac:dyDescent="0.25"/>
    <row r="6230" ht="12" customHeight="1" x14ac:dyDescent="0.25"/>
    <row r="6231" ht="12" customHeight="1" x14ac:dyDescent="0.25"/>
    <row r="6232" ht="12" customHeight="1" x14ac:dyDescent="0.25"/>
    <row r="6233" ht="12" customHeight="1" x14ac:dyDescent="0.25"/>
    <row r="6234" ht="12" customHeight="1" x14ac:dyDescent="0.25"/>
    <row r="6235" ht="12" customHeight="1" x14ac:dyDescent="0.25"/>
    <row r="6236" ht="12" customHeight="1" x14ac:dyDescent="0.25"/>
    <row r="6237" ht="12" customHeight="1" x14ac:dyDescent="0.25"/>
    <row r="6238" ht="12" customHeight="1" x14ac:dyDescent="0.25"/>
    <row r="6239" ht="12" customHeight="1" x14ac:dyDescent="0.25"/>
    <row r="6240" ht="12" customHeight="1" x14ac:dyDescent="0.25"/>
    <row r="6241" ht="12" customHeight="1" x14ac:dyDescent="0.25"/>
    <row r="6242" ht="12" customHeight="1" x14ac:dyDescent="0.25"/>
    <row r="6243" ht="12" customHeight="1" x14ac:dyDescent="0.25"/>
    <row r="6244" ht="12" customHeight="1" x14ac:dyDescent="0.25"/>
    <row r="6245" ht="12" customHeight="1" x14ac:dyDescent="0.25"/>
    <row r="6246" ht="12" customHeight="1" x14ac:dyDescent="0.25"/>
    <row r="6247" ht="12" customHeight="1" x14ac:dyDescent="0.25"/>
    <row r="6248" ht="12" customHeight="1" x14ac:dyDescent="0.25"/>
    <row r="6249" ht="12" customHeight="1" x14ac:dyDescent="0.25"/>
    <row r="6250" ht="12" customHeight="1" x14ac:dyDescent="0.25"/>
    <row r="6251" ht="12" customHeight="1" x14ac:dyDescent="0.25"/>
    <row r="6252" ht="12" customHeight="1" x14ac:dyDescent="0.25"/>
    <row r="6253" ht="12" customHeight="1" x14ac:dyDescent="0.25"/>
    <row r="6254" ht="12" customHeight="1" x14ac:dyDescent="0.25"/>
    <row r="6255" ht="12" customHeight="1" x14ac:dyDescent="0.25"/>
    <row r="6256" ht="12" customHeight="1" x14ac:dyDescent="0.25"/>
    <row r="6257" ht="12" customHeight="1" x14ac:dyDescent="0.25"/>
    <row r="6258" ht="12" customHeight="1" x14ac:dyDescent="0.25"/>
    <row r="6259" ht="12" customHeight="1" x14ac:dyDescent="0.25"/>
    <row r="6260" ht="12" customHeight="1" x14ac:dyDescent="0.25"/>
    <row r="6261" ht="12" customHeight="1" x14ac:dyDescent="0.25"/>
    <row r="6262" ht="12" customHeight="1" x14ac:dyDescent="0.25"/>
    <row r="6263" ht="12" customHeight="1" x14ac:dyDescent="0.25"/>
    <row r="6264" ht="12" customHeight="1" x14ac:dyDescent="0.25"/>
    <row r="6265" ht="12" customHeight="1" x14ac:dyDescent="0.25"/>
    <row r="6266" ht="12" customHeight="1" x14ac:dyDescent="0.25"/>
    <row r="6267" ht="12" customHeight="1" x14ac:dyDescent="0.25"/>
    <row r="6268" ht="12" customHeight="1" x14ac:dyDescent="0.25"/>
    <row r="6269" ht="12" customHeight="1" x14ac:dyDescent="0.25"/>
    <row r="6270" ht="12" customHeight="1" x14ac:dyDescent="0.25"/>
    <row r="6271" ht="12" customHeight="1" x14ac:dyDescent="0.25"/>
    <row r="6272" ht="12" customHeight="1" x14ac:dyDescent="0.25"/>
    <row r="6273" ht="12" customHeight="1" x14ac:dyDescent="0.25"/>
    <row r="6274" ht="12" customHeight="1" x14ac:dyDescent="0.25"/>
    <row r="6275" ht="12" customHeight="1" x14ac:dyDescent="0.25"/>
    <row r="6276" ht="12" customHeight="1" x14ac:dyDescent="0.25"/>
    <row r="6277" ht="12" customHeight="1" x14ac:dyDescent="0.25"/>
    <row r="6278" ht="12" customHeight="1" x14ac:dyDescent="0.25"/>
    <row r="6279" ht="12" customHeight="1" x14ac:dyDescent="0.25"/>
    <row r="6280" ht="12" customHeight="1" x14ac:dyDescent="0.25"/>
    <row r="6281" ht="12" customHeight="1" x14ac:dyDescent="0.25"/>
    <row r="6282" ht="12" customHeight="1" x14ac:dyDescent="0.25"/>
    <row r="6283" ht="12" customHeight="1" x14ac:dyDescent="0.25"/>
    <row r="6284" ht="12" customHeight="1" x14ac:dyDescent="0.25"/>
    <row r="6285" ht="12" customHeight="1" x14ac:dyDescent="0.25"/>
    <row r="6286" ht="12" customHeight="1" x14ac:dyDescent="0.25"/>
    <row r="6287" ht="12" customHeight="1" x14ac:dyDescent="0.25"/>
    <row r="6288" ht="12" customHeight="1" x14ac:dyDescent="0.25"/>
    <row r="6289" ht="12" customHeight="1" x14ac:dyDescent="0.25"/>
    <row r="6290" ht="12" customHeight="1" x14ac:dyDescent="0.25"/>
    <row r="6291" ht="12" customHeight="1" x14ac:dyDescent="0.25"/>
    <row r="6292" ht="12" customHeight="1" x14ac:dyDescent="0.25"/>
    <row r="6293" ht="12" customHeight="1" x14ac:dyDescent="0.25"/>
    <row r="6294" ht="12" customHeight="1" x14ac:dyDescent="0.25"/>
    <row r="6295" ht="12" customHeight="1" x14ac:dyDescent="0.25"/>
    <row r="6296" ht="12" customHeight="1" x14ac:dyDescent="0.25"/>
    <row r="6297" ht="12" customHeight="1" x14ac:dyDescent="0.25"/>
    <row r="6298" ht="12" customHeight="1" x14ac:dyDescent="0.25"/>
    <row r="6299" ht="12" customHeight="1" x14ac:dyDescent="0.25"/>
    <row r="6300" ht="12" customHeight="1" x14ac:dyDescent="0.25"/>
    <row r="6301" ht="12" customHeight="1" x14ac:dyDescent="0.25"/>
    <row r="6302" ht="12" customHeight="1" x14ac:dyDescent="0.25"/>
    <row r="6303" ht="12" customHeight="1" x14ac:dyDescent="0.25"/>
    <row r="6304" ht="12" customHeight="1" x14ac:dyDescent="0.25"/>
    <row r="6305" ht="12" customHeight="1" x14ac:dyDescent="0.25"/>
    <row r="6306" ht="12" customHeight="1" x14ac:dyDescent="0.25"/>
    <row r="6307" ht="12" customHeight="1" x14ac:dyDescent="0.25"/>
    <row r="6308" ht="12" customHeight="1" x14ac:dyDescent="0.25"/>
    <row r="6309" ht="12" customHeight="1" x14ac:dyDescent="0.25"/>
    <row r="6310" ht="12" customHeight="1" x14ac:dyDescent="0.25"/>
    <row r="6311" ht="12" customHeight="1" x14ac:dyDescent="0.25"/>
    <row r="6312" ht="12" customHeight="1" x14ac:dyDescent="0.25"/>
    <row r="6313" ht="12" customHeight="1" x14ac:dyDescent="0.25"/>
    <row r="6314" ht="12" customHeight="1" x14ac:dyDescent="0.25"/>
    <row r="6315" ht="12" customHeight="1" x14ac:dyDescent="0.25"/>
    <row r="6316" ht="12" customHeight="1" x14ac:dyDescent="0.25"/>
    <row r="6317" ht="12" customHeight="1" x14ac:dyDescent="0.25"/>
    <row r="6318" ht="12" customHeight="1" x14ac:dyDescent="0.25"/>
    <row r="6319" ht="12" customHeight="1" x14ac:dyDescent="0.25"/>
    <row r="6320" ht="12" customHeight="1" x14ac:dyDescent="0.25"/>
    <row r="6321" ht="12" customHeight="1" x14ac:dyDescent="0.25"/>
    <row r="6322" ht="12" customHeight="1" x14ac:dyDescent="0.25"/>
    <row r="6323" ht="12" customHeight="1" x14ac:dyDescent="0.25"/>
    <row r="6324" ht="12" customHeight="1" x14ac:dyDescent="0.25"/>
    <row r="6325" ht="12" customHeight="1" x14ac:dyDescent="0.25"/>
    <row r="6326" ht="12" customHeight="1" x14ac:dyDescent="0.25"/>
    <row r="6327" ht="12" customHeight="1" x14ac:dyDescent="0.25"/>
    <row r="6328" ht="12" customHeight="1" x14ac:dyDescent="0.25"/>
    <row r="6329" ht="12" customHeight="1" x14ac:dyDescent="0.25"/>
    <row r="6330" ht="12" customHeight="1" x14ac:dyDescent="0.25"/>
    <row r="6331" ht="12" customHeight="1" x14ac:dyDescent="0.25"/>
    <row r="6332" ht="12" customHeight="1" x14ac:dyDescent="0.25"/>
    <row r="6333" ht="12" customHeight="1" x14ac:dyDescent="0.25"/>
    <row r="6334" ht="12" customHeight="1" x14ac:dyDescent="0.25"/>
    <row r="6335" ht="12" customHeight="1" x14ac:dyDescent="0.25"/>
    <row r="6336" ht="12" customHeight="1" x14ac:dyDescent="0.25"/>
    <row r="6337" ht="12" customHeight="1" x14ac:dyDescent="0.25"/>
    <row r="6338" ht="12" customHeight="1" x14ac:dyDescent="0.25"/>
    <row r="6339" ht="12" customHeight="1" x14ac:dyDescent="0.25"/>
    <row r="6340" ht="12" customHeight="1" x14ac:dyDescent="0.25"/>
    <row r="6341" ht="12" customHeight="1" x14ac:dyDescent="0.25"/>
    <row r="6342" ht="12" customHeight="1" x14ac:dyDescent="0.25"/>
    <row r="6343" ht="12" customHeight="1" x14ac:dyDescent="0.25"/>
    <row r="6344" ht="12" customHeight="1" x14ac:dyDescent="0.25"/>
    <row r="6345" ht="12" customHeight="1" x14ac:dyDescent="0.25"/>
    <row r="6346" ht="12" customHeight="1" x14ac:dyDescent="0.25"/>
    <row r="6347" ht="12" customHeight="1" x14ac:dyDescent="0.25"/>
    <row r="6348" ht="12" customHeight="1" x14ac:dyDescent="0.25"/>
    <row r="6349" ht="12" customHeight="1" x14ac:dyDescent="0.25"/>
    <row r="6350" ht="12" customHeight="1" x14ac:dyDescent="0.25"/>
    <row r="6351" ht="12" customHeight="1" x14ac:dyDescent="0.25"/>
    <row r="6352" ht="12" customHeight="1" x14ac:dyDescent="0.25"/>
    <row r="6353" ht="12" customHeight="1" x14ac:dyDescent="0.25"/>
    <row r="6354" ht="12" customHeight="1" x14ac:dyDescent="0.25"/>
    <row r="6355" ht="12" customHeight="1" x14ac:dyDescent="0.25"/>
    <row r="6356" ht="12" customHeight="1" x14ac:dyDescent="0.25"/>
    <row r="6357" ht="12" customHeight="1" x14ac:dyDescent="0.25"/>
    <row r="6358" ht="12" customHeight="1" x14ac:dyDescent="0.25"/>
    <row r="6359" ht="12" customHeight="1" x14ac:dyDescent="0.25"/>
    <row r="6360" ht="12" customHeight="1" x14ac:dyDescent="0.25"/>
    <row r="6361" ht="12" customHeight="1" x14ac:dyDescent="0.25"/>
    <row r="6362" ht="12" customHeight="1" x14ac:dyDescent="0.25"/>
    <row r="6363" ht="12" customHeight="1" x14ac:dyDescent="0.25"/>
    <row r="6364" ht="12" customHeight="1" x14ac:dyDescent="0.25"/>
    <row r="6365" ht="12" customHeight="1" x14ac:dyDescent="0.25"/>
    <row r="6366" ht="12" customHeight="1" x14ac:dyDescent="0.25"/>
    <row r="6367" ht="12" customHeight="1" x14ac:dyDescent="0.25"/>
    <row r="6368" ht="12" customHeight="1" x14ac:dyDescent="0.25"/>
    <row r="6369" ht="12" customHeight="1" x14ac:dyDescent="0.25"/>
    <row r="6370" ht="12" customHeight="1" x14ac:dyDescent="0.25"/>
    <row r="6371" ht="12" customHeight="1" x14ac:dyDescent="0.25"/>
    <row r="6372" ht="12" customHeight="1" x14ac:dyDescent="0.25"/>
    <row r="6373" ht="12" customHeight="1" x14ac:dyDescent="0.25"/>
    <row r="6374" ht="12" customHeight="1" x14ac:dyDescent="0.25"/>
    <row r="6375" ht="12" customHeight="1" x14ac:dyDescent="0.25"/>
    <row r="6376" ht="12" customHeight="1" x14ac:dyDescent="0.25"/>
    <row r="6377" ht="12" customHeight="1" x14ac:dyDescent="0.25"/>
    <row r="6378" ht="12" customHeight="1" x14ac:dyDescent="0.25"/>
    <row r="6379" ht="12" customHeight="1" x14ac:dyDescent="0.25"/>
    <row r="6380" ht="12" customHeight="1" x14ac:dyDescent="0.25"/>
    <row r="6381" ht="12" customHeight="1" x14ac:dyDescent="0.25"/>
    <row r="6382" ht="12" customHeight="1" x14ac:dyDescent="0.25"/>
    <row r="6383" ht="12" customHeight="1" x14ac:dyDescent="0.25"/>
    <row r="6384" ht="12" customHeight="1" x14ac:dyDescent="0.25"/>
    <row r="6385" ht="12" customHeight="1" x14ac:dyDescent="0.25"/>
    <row r="6386" ht="12" customHeight="1" x14ac:dyDescent="0.25"/>
    <row r="6387" ht="12" customHeight="1" x14ac:dyDescent="0.25"/>
    <row r="6388" ht="12" customHeight="1" x14ac:dyDescent="0.25"/>
    <row r="6389" ht="12" customHeight="1" x14ac:dyDescent="0.25"/>
    <row r="6390" ht="12" customHeight="1" x14ac:dyDescent="0.25"/>
    <row r="6391" ht="12" customHeight="1" x14ac:dyDescent="0.25"/>
    <row r="6392" ht="12" customHeight="1" x14ac:dyDescent="0.25"/>
    <row r="6393" ht="12" customHeight="1" x14ac:dyDescent="0.25"/>
    <row r="6394" ht="12" customHeight="1" x14ac:dyDescent="0.25"/>
    <row r="6395" ht="12" customHeight="1" x14ac:dyDescent="0.25"/>
    <row r="6396" ht="12" customHeight="1" x14ac:dyDescent="0.25"/>
    <row r="6397" ht="12" customHeight="1" x14ac:dyDescent="0.25"/>
    <row r="6398" ht="12" customHeight="1" x14ac:dyDescent="0.25"/>
    <row r="6399" ht="12" customHeight="1" x14ac:dyDescent="0.25"/>
    <row r="6400" ht="12" customHeight="1" x14ac:dyDescent="0.25"/>
    <row r="6401" ht="12" customHeight="1" x14ac:dyDescent="0.25"/>
    <row r="6402" ht="12" customHeight="1" x14ac:dyDescent="0.25"/>
    <row r="6403" ht="12" customHeight="1" x14ac:dyDescent="0.25"/>
    <row r="6404" ht="12" customHeight="1" x14ac:dyDescent="0.25"/>
    <row r="6405" ht="12" customHeight="1" x14ac:dyDescent="0.25"/>
    <row r="6406" ht="12" customHeight="1" x14ac:dyDescent="0.25"/>
    <row r="6407" ht="12" customHeight="1" x14ac:dyDescent="0.25"/>
    <row r="6408" ht="12" customHeight="1" x14ac:dyDescent="0.25"/>
    <row r="6409" ht="12" customHeight="1" x14ac:dyDescent="0.25"/>
    <row r="6410" ht="12" customHeight="1" x14ac:dyDescent="0.25"/>
    <row r="6411" ht="12" customHeight="1" x14ac:dyDescent="0.25"/>
    <row r="6412" ht="12" customHeight="1" x14ac:dyDescent="0.25"/>
    <row r="6413" ht="12" customHeight="1" x14ac:dyDescent="0.25"/>
    <row r="6414" ht="12" customHeight="1" x14ac:dyDescent="0.25"/>
    <row r="6415" ht="12" customHeight="1" x14ac:dyDescent="0.25"/>
    <row r="6416" ht="12" customHeight="1" x14ac:dyDescent="0.25"/>
    <row r="6417" ht="12" customHeight="1" x14ac:dyDescent="0.25"/>
    <row r="6418" ht="12" customHeight="1" x14ac:dyDescent="0.25"/>
    <row r="6419" ht="12" customHeight="1" x14ac:dyDescent="0.25"/>
    <row r="6420" ht="12" customHeight="1" x14ac:dyDescent="0.25"/>
    <row r="6421" ht="12" customHeight="1" x14ac:dyDescent="0.25"/>
    <row r="6422" ht="12" customHeight="1" x14ac:dyDescent="0.25"/>
    <row r="6423" ht="12" customHeight="1" x14ac:dyDescent="0.25"/>
    <row r="6424" ht="12" customHeight="1" x14ac:dyDescent="0.25"/>
    <row r="6425" ht="12" customHeight="1" x14ac:dyDescent="0.25"/>
    <row r="6426" ht="12" customHeight="1" x14ac:dyDescent="0.25"/>
    <row r="6427" ht="12" customHeight="1" x14ac:dyDescent="0.25"/>
    <row r="6428" ht="12" customHeight="1" x14ac:dyDescent="0.25"/>
    <row r="6429" ht="12" customHeight="1" x14ac:dyDescent="0.25"/>
    <row r="6430" ht="12" customHeight="1" x14ac:dyDescent="0.25"/>
    <row r="6431" ht="12" customHeight="1" x14ac:dyDescent="0.25"/>
    <row r="6432" ht="12" customHeight="1" x14ac:dyDescent="0.25"/>
    <row r="6433" ht="12" customHeight="1" x14ac:dyDescent="0.25"/>
    <row r="6434" ht="12" customHeight="1" x14ac:dyDescent="0.25"/>
    <row r="6435" ht="12" customHeight="1" x14ac:dyDescent="0.25"/>
    <row r="6436" ht="12" customHeight="1" x14ac:dyDescent="0.25"/>
    <row r="6437" ht="12" customHeight="1" x14ac:dyDescent="0.25"/>
    <row r="6438" ht="12" customHeight="1" x14ac:dyDescent="0.25"/>
    <row r="6439" ht="12" customHeight="1" x14ac:dyDescent="0.25"/>
    <row r="6440" ht="12" customHeight="1" x14ac:dyDescent="0.25"/>
    <row r="6441" ht="12" customHeight="1" x14ac:dyDescent="0.25"/>
    <row r="6442" ht="12" customHeight="1" x14ac:dyDescent="0.25"/>
    <row r="6443" ht="12" customHeight="1" x14ac:dyDescent="0.25"/>
    <row r="6444" ht="12" customHeight="1" x14ac:dyDescent="0.25"/>
    <row r="6445" ht="12" customHeight="1" x14ac:dyDescent="0.25"/>
    <row r="6446" ht="12" customHeight="1" x14ac:dyDescent="0.25"/>
    <row r="6447" ht="12" customHeight="1" x14ac:dyDescent="0.25"/>
    <row r="6448" ht="12" customHeight="1" x14ac:dyDescent="0.25"/>
    <row r="6449" ht="12" customHeight="1" x14ac:dyDescent="0.25"/>
    <row r="6450" ht="12" customHeight="1" x14ac:dyDescent="0.25"/>
    <row r="6451" ht="12" customHeight="1" x14ac:dyDescent="0.25"/>
    <row r="6452" ht="12" customHeight="1" x14ac:dyDescent="0.25"/>
    <row r="6453" ht="12" customHeight="1" x14ac:dyDescent="0.25"/>
    <row r="6454" ht="12" customHeight="1" x14ac:dyDescent="0.25"/>
    <row r="6455" ht="12" customHeight="1" x14ac:dyDescent="0.25"/>
    <row r="6456" ht="12" customHeight="1" x14ac:dyDescent="0.25"/>
    <row r="6457" ht="12" customHeight="1" x14ac:dyDescent="0.25"/>
    <row r="6458" ht="12" customHeight="1" x14ac:dyDescent="0.25"/>
    <row r="6459" ht="12" customHeight="1" x14ac:dyDescent="0.25"/>
    <row r="6460" ht="12" customHeight="1" x14ac:dyDescent="0.25"/>
    <row r="6461" ht="12" customHeight="1" x14ac:dyDescent="0.25"/>
    <row r="6462" ht="12" customHeight="1" x14ac:dyDescent="0.25"/>
    <row r="6463" ht="12" customHeight="1" x14ac:dyDescent="0.25"/>
    <row r="6464" ht="12" customHeight="1" x14ac:dyDescent="0.25"/>
    <row r="6465" ht="12" customHeight="1" x14ac:dyDescent="0.25"/>
    <row r="6466" ht="12" customHeight="1" x14ac:dyDescent="0.25"/>
    <row r="6467" ht="12" customHeight="1" x14ac:dyDescent="0.25"/>
    <row r="6468" ht="12" customHeight="1" x14ac:dyDescent="0.25"/>
    <row r="6469" ht="12" customHeight="1" x14ac:dyDescent="0.25"/>
    <row r="6470" ht="12" customHeight="1" x14ac:dyDescent="0.25"/>
    <row r="6471" ht="12" customHeight="1" x14ac:dyDescent="0.25"/>
    <row r="6472" ht="12" customHeight="1" x14ac:dyDescent="0.25"/>
    <row r="6473" ht="12" customHeight="1" x14ac:dyDescent="0.25"/>
    <row r="6474" ht="12" customHeight="1" x14ac:dyDescent="0.25"/>
    <row r="6475" ht="12" customHeight="1" x14ac:dyDescent="0.25"/>
    <row r="6476" ht="12" customHeight="1" x14ac:dyDescent="0.25"/>
    <row r="6477" ht="12" customHeight="1" x14ac:dyDescent="0.25"/>
    <row r="6478" ht="12" customHeight="1" x14ac:dyDescent="0.25"/>
    <row r="6479" ht="12" customHeight="1" x14ac:dyDescent="0.25"/>
    <row r="6480" ht="12" customHeight="1" x14ac:dyDescent="0.25"/>
    <row r="6481" ht="12" customHeight="1" x14ac:dyDescent="0.25"/>
    <row r="6482" ht="12" customHeight="1" x14ac:dyDescent="0.25"/>
    <row r="6483" ht="12" customHeight="1" x14ac:dyDescent="0.25"/>
    <row r="6484" ht="12" customHeight="1" x14ac:dyDescent="0.25"/>
    <row r="6485" ht="12" customHeight="1" x14ac:dyDescent="0.25"/>
    <row r="6486" ht="12" customHeight="1" x14ac:dyDescent="0.25"/>
    <row r="6487" ht="12" customHeight="1" x14ac:dyDescent="0.25"/>
    <row r="6488" ht="12" customHeight="1" x14ac:dyDescent="0.25"/>
    <row r="6489" ht="12" customHeight="1" x14ac:dyDescent="0.25"/>
    <row r="6490" ht="12" customHeight="1" x14ac:dyDescent="0.25"/>
    <row r="6491" ht="12" customHeight="1" x14ac:dyDescent="0.25"/>
    <row r="6492" ht="12" customHeight="1" x14ac:dyDescent="0.25"/>
    <row r="6493" ht="12" customHeight="1" x14ac:dyDescent="0.25"/>
    <row r="6494" ht="12" customHeight="1" x14ac:dyDescent="0.25"/>
    <row r="6495" ht="12" customHeight="1" x14ac:dyDescent="0.25"/>
    <row r="6496" ht="12" customHeight="1" x14ac:dyDescent="0.25"/>
    <row r="6497" ht="12" customHeight="1" x14ac:dyDescent="0.25"/>
    <row r="6498" ht="12" customHeight="1" x14ac:dyDescent="0.25"/>
    <row r="6499" ht="12" customHeight="1" x14ac:dyDescent="0.25"/>
    <row r="6500" ht="12" customHeight="1" x14ac:dyDescent="0.25"/>
    <row r="6501" ht="12" customHeight="1" x14ac:dyDescent="0.25"/>
    <row r="6502" ht="12" customHeight="1" x14ac:dyDescent="0.25"/>
    <row r="6503" ht="12" customHeight="1" x14ac:dyDescent="0.25"/>
    <row r="6504" ht="12" customHeight="1" x14ac:dyDescent="0.25"/>
    <row r="6505" ht="12" customHeight="1" x14ac:dyDescent="0.25"/>
    <row r="6506" ht="12" customHeight="1" x14ac:dyDescent="0.25"/>
    <row r="6507" ht="12" customHeight="1" x14ac:dyDescent="0.25"/>
    <row r="6508" ht="12" customHeight="1" x14ac:dyDescent="0.25"/>
    <row r="6509" ht="12" customHeight="1" x14ac:dyDescent="0.25"/>
    <row r="6510" ht="12" customHeight="1" x14ac:dyDescent="0.25"/>
    <row r="6511" ht="12" customHeight="1" x14ac:dyDescent="0.25"/>
    <row r="6512" ht="12" customHeight="1" x14ac:dyDescent="0.25"/>
    <row r="6513" ht="12" customHeight="1" x14ac:dyDescent="0.25"/>
    <row r="6514" ht="12" customHeight="1" x14ac:dyDescent="0.25"/>
    <row r="6515" ht="12" customHeight="1" x14ac:dyDescent="0.25"/>
    <row r="6516" ht="12" customHeight="1" x14ac:dyDescent="0.25"/>
    <row r="6517" ht="12" customHeight="1" x14ac:dyDescent="0.25"/>
    <row r="6518" ht="12" customHeight="1" x14ac:dyDescent="0.25"/>
    <row r="6519" ht="12" customHeight="1" x14ac:dyDescent="0.25"/>
    <row r="6520" ht="12" customHeight="1" x14ac:dyDescent="0.25"/>
    <row r="6521" ht="12" customHeight="1" x14ac:dyDescent="0.25"/>
    <row r="6522" ht="12" customHeight="1" x14ac:dyDescent="0.25"/>
    <row r="6523" ht="12" customHeight="1" x14ac:dyDescent="0.25"/>
    <row r="6524" ht="12" customHeight="1" x14ac:dyDescent="0.25"/>
    <row r="6525" ht="12" customHeight="1" x14ac:dyDescent="0.25"/>
    <row r="6526" ht="12" customHeight="1" x14ac:dyDescent="0.25"/>
    <row r="6527" ht="12" customHeight="1" x14ac:dyDescent="0.25"/>
    <row r="6528" ht="12" customHeight="1" x14ac:dyDescent="0.25"/>
    <row r="6529" ht="12" customHeight="1" x14ac:dyDescent="0.25"/>
    <row r="6530" ht="12" customHeight="1" x14ac:dyDescent="0.25"/>
    <row r="6531" ht="12" customHeight="1" x14ac:dyDescent="0.25"/>
    <row r="6532" ht="12" customHeight="1" x14ac:dyDescent="0.25"/>
    <row r="6533" ht="12" customHeight="1" x14ac:dyDescent="0.25"/>
    <row r="6534" ht="12" customHeight="1" x14ac:dyDescent="0.25"/>
    <row r="6535" ht="12" customHeight="1" x14ac:dyDescent="0.25"/>
    <row r="6536" ht="12" customHeight="1" x14ac:dyDescent="0.25"/>
    <row r="6537" ht="12" customHeight="1" x14ac:dyDescent="0.25"/>
    <row r="6538" ht="12" customHeight="1" x14ac:dyDescent="0.25"/>
    <row r="6539" ht="12" customHeight="1" x14ac:dyDescent="0.25"/>
    <row r="6540" ht="12" customHeight="1" x14ac:dyDescent="0.25"/>
    <row r="6541" ht="12" customHeight="1" x14ac:dyDescent="0.25"/>
    <row r="6542" ht="12" customHeight="1" x14ac:dyDescent="0.25"/>
    <row r="6543" ht="12" customHeight="1" x14ac:dyDescent="0.25"/>
    <row r="6544" ht="12" customHeight="1" x14ac:dyDescent="0.25"/>
    <row r="6545" ht="12" customHeight="1" x14ac:dyDescent="0.25"/>
    <row r="6546" ht="12" customHeight="1" x14ac:dyDescent="0.25"/>
    <row r="6547" ht="12" customHeight="1" x14ac:dyDescent="0.25"/>
    <row r="6548" ht="12" customHeight="1" x14ac:dyDescent="0.25"/>
    <row r="6549" ht="12" customHeight="1" x14ac:dyDescent="0.25"/>
    <row r="6550" ht="12" customHeight="1" x14ac:dyDescent="0.25"/>
    <row r="6551" ht="12" customHeight="1" x14ac:dyDescent="0.25"/>
    <row r="6552" ht="12" customHeight="1" x14ac:dyDescent="0.25"/>
    <row r="6553" ht="12" customHeight="1" x14ac:dyDescent="0.25"/>
    <row r="6554" ht="12" customHeight="1" x14ac:dyDescent="0.25"/>
    <row r="6555" ht="12" customHeight="1" x14ac:dyDescent="0.25"/>
    <row r="6556" ht="12" customHeight="1" x14ac:dyDescent="0.25"/>
    <row r="6557" ht="12" customHeight="1" x14ac:dyDescent="0.25"/>
    <row r="6558" ht="12" customHeight="1" x14ac:dyDescent="0.25"/>
    <row r="6559" ht="12" customHeight="1" x14ac:dyDescent="0.25"/>
    <row r="6560" ht="12" customHeight="1" x14ac:dyDescent="0.25"/>
    <row r="6561" ht="12" customHeight="1" x14ac:dyDescent="0.25"/>
    <row r="6562" ht="12" customHeight="1" x14ac:dyDescent="0.25"/>
    <row r="6563" ht="12" customHeight="1" x14ac:dyDescent="0.25"/>
    <row r="6564" ht="12" customHeight="1" x14ac:dyDescent="0.25"/>
    <row r="6565" ht="12" customHeight="1" x14ac:dyDescent="0.25"/>
    <row r="6566" ht="12" customHeight="1" x14ac:dyDescent="0.25"/>
    <row r="6567" ht="12" customHeight="1" x14ac:dyDescent="0.25"/>
    <row r="6568" ht="12" customHeight="1" x14ac:dyDescent="0.25"/>
    <row r="6569" ht="12" customHeight="1" x14ac:dyDescent="0.25"/>
    <row r="6570" ht="12" customHeight="1" x14ac:dyDescent="0.25"/>
    <row r="6571" ht="12" customHeight="1" x14ac:dyDescent="0.25"/>
    <row r="6572" ht="12" customHeight="1" x14ac:dyDescent="0.25"/>
    <row r="6573" ht="12" customHeight="1" x14ac:dyDescent="0.25"/>
    <row r="6574" ht="12" customHeight="1" x14ac:dyDescent="0.25"/>
    <row r="6575" ht="12" customHeight="1" x14ac:dyDescent="0.25"/>
    <row r="6576" ht="12" customHeight="1" x14ac:dyDescent="0.25"/>
    <row r="6577" ht="12" customHeight="1" x14ac:dyDescent="0.25"/>
    <row r="6578" ht="12" customHeight="1" x14ac:dyDescent="0.25"/>
    <row r="6579" ht="12" customHeight="1" x14ac:dyDescent="0.25"/>
    <row r="6580" ht="12" customHeight="1" x14ac:dyDescent="0.25"/>
    <row r="6581" ht="12" customHeight="1" x14ac:dyDescent="0.25"/>
    <row r="6582" ht="12" customHeight="1" x14ac:dyDescent="0.25"/>
    <row r="6583" ht="12" customHeight="1" x14ac:dyDescent="0.25"/>
    <row r="6584" ht="12" customHeight="1" x14ac:dyDescent="0.25"/>
    <row r="6585" ht="12" customHeight="1" x14ac:dyDescent="0.25"/>
    <row r="6586" ht="12" customHeight="1" x14ac:dyDescent="0.25"/>
    <row r="6587" ht="12" customHeight="1" x14ac:dyDescent="0.25"/>
    <row r="6588" ht="12" customHeight="1" x14ac:dyDescent="0.25"/>
    <row r="6589" ht="12" customHeight="1" x14ac:dyDescent="0.25"/>
    <row r="6590" ht="12" customHeight="1" x14ac:dyDescent="0.25"/>
    <row r="6591" ht="12" customHeight="1" x14ac:dyDescent="0.25"/>
    <row r="6592" ht="12" customHeight="1" x14ac:dyDescent="0.25"/>
    <row r="6593" ht="12" customHeight="1" x14ac:dyDescent="0.25"/>
    <row r="6594" ht="12" customHeight="1" x14ac:dyDescent="0.25"/>
    <row r="6595" ht="12" customHeight="1" x14ac:dyDescent="0.25"/>
    <row r="6596" ht="12" customHeight="1" x14ac:dyDescent="0.25"/>
    <row r="6597" ht="12" customHeight="1" x14ac:dyDescent="0.25"/>
    <row r="6598" ht="12" customHeight="1" x14ac:dyDescent="0.25"/>
    <row r="6599" ht="12" customHeight="1" x14ac:dyDescent="0.25"/>
    <row r="6600" ht="12" customHeight="1" x14ac:dyDescent="0.25"/>
    <row r="6601" ht="12" customHeight="1" x14ac:dyDescent="0.25"/>
    <row r="6602" ht="12" customHeight="1" x14ac:dyDescent="0.25"/>
    <row r="6603" ht="12" customHeight="1" x14ac:dyDescent="0.25"/>
    <row r="6604" ht="12" customHeight="1" x14ac:dyDescent="0.25"/>
    <row r="6605" ht="12" customHeight="1" x14ac:dyDescent="0.25"/>
    <row r="6606" ht="12" customHeight="1" x14ac:dyDescent="0.25"/>
    <row r="6607" ht="12" customHeight="1" x14ac:dyDescent="0.25"/>
    <row r="6608" ht="12" customHeight="1" x14ac:dyDescent="0.25"/>
    <row r="6609" ht="12" customHeight="1" x14ac:dyDescent="0.25"/>
    <row r="6610" ht="12" customHeight="1" x14ac:dyDescent="0.25"/>
    <row r="6611" ht="12" customHeight="1" x14ac:dyDescent="0.25"/>
    <row r="6612" ht="12" customHeight="1" x14ac:dyDescent="0.25"/>
    <row r="6613" ht="12" customHeight="1" x14ac:dyDescent="0.25"/>
    <row r="6614" ht="12" customHeight="1" x14ac:dyDescent="0.25"/>
    <row r="6615" ht="12" customHeight="1" x14ac:dyDescent="0.25"/>
    <row r="6616" ht="12" customHeight="1" x14ac:dyDescent="0.25"/>
    <row r="6617" ht="12" customHeight="1" x14ac:dyDescent="0.25"/>
    <row r="6618" ht="12" customHeight="1" x14ac:dyDescent="0.25"/>
    <row r="6619" ht="12" customHeight="1" x14ac:dyDescent="0.25"/>
    <row r="6620" ht="12" customHeight="1" x14ac:dyDescent="0.25"/>
    <row r="6621" ht="12" customHeight="1" x14ac:dyDescent="0.25"/>
    <row r="6622" ht="12" customHeight="1" x14ac:dyDescent="0.25"/>
    <row r="6623" ht="12" customHeight="1" x14ac:dyDescent="0.25"/>
    <row r="6624" ht="12" customHeight="1" x14ac:dyDescent="0.25"/>
    <row r="6625" ht="12" customHeight="1" x14ac:dyDescent="0.25"/>
    <row r="6626" ht="12" customHeight="1" x14ac:dyDescent="0.25"/>
    <row r="6627" ht="12" customHeight="1" x14ac:dyDescent="0.25"/>
    <row r="6628" ht="12" customHeight="1" x14ac:dyDescent="0.25"/>
    <row r="6629" ht="12" customHeight="1" x14ac:dyDescent="0.25"/>
    <row r="6630" ht="12" customHeight="1" x14ac:dyDescent="0.25"/>
    <row r="6631" ht="12" customHeight="1" x14ac:dyDescent="0.25"/>
    <row r="6632" ht="12" customHeight="1" x14ac:dyDescent="0.25"/>
    <row r="6633" ht="12" customHeight="1" x14ac:dyDescent="0.25"/>
    <row r="6634" ht="12" customHeight="1" x14ac:dyDescent="0.25"/>
    <row r="6635" ht="12" customHeight="1" x14ac:dyDescent="0.25"/>
    <row r="6636" ht="12" customHeight="1" x14ac:dyDescent="0.25"/>
    <row r="6637" ht="12" customHeight="1" x14ac:dyDescent="0.25"/>
    <row r="6638" ht="12" customHeight="1" x14ac:dyDescent="0.25"/>
    <row r="6639" ht="12" customHeight="1" x14ac:dyDescent="0.25"/>
    <row r="6640" ht="12" customHeight="1" x14ac:dyDescent="0.25"/>
    <row r="6641" ht="12" customHeight="1" x14ac:dyDescent="0.25"/>
    <row r="6642" ht="12" customHeight="1" x14ac:dyDescent="0.25"/>
    <row r="6643" ht="12" customHeight="1" x14ac:dyDescent="0.25"/>
    <row r="6644" ht="12" customHeight="1" x14ac:dyDescent="0.25"/>
    <row r="6645" ht="12" customHeight="1" x14ac:dyDescent="0.25"/>
    <row r="6646" ht="12" customHeight="1" x14ac:dyDescent="0.25"/>
    <row r="6647" ht="12" customHeight="1" x14ac:dyDescent="0.25"/>
    <row r="6648" ht="12" customHeight="1" x14ac:dyDescent="0.25"/>
    <row r="6649" ht="12" customHeight="1" x14ac:dyDescent="0.25"/>
    <row r="6650" ht="12" customHeight="1" x14ac:dyDescent="0.25"/>
    <row r="6651" ht="12" customHeight="1" x14ac:dyDescent="0.25"/>
    <row r="6652" ht="12" customHeight="1" x14ac:dyDescent="0.25"/>
    <row r="6653" ht="12" customHeight="1" x14ac:dyDescent="0.25"/>
    <row r="6654" ht="12" customHeight="1" x14ac:dyDescent="0.25"/>
    <row r="6655" ht="12" customHeight="1" x14ac:dyDescent="0.25"/>
    <row r="6656" ht="12" customHeight="1" x14ac:dyDescent="0.25"/>
    <row r="6657" ht="12" customHeight="1" x14ac:dyDescent="0.25"/>
    <row r="6658" ht="12" customHeight="1" x14ac:dyDescent="0.25"/>
    <row r="6659" ht="12" customHeight="1" x14ac:dyDescent="0.25"/>
    <row r="6660" ht="12" customHeight="1" x14ac:dyDescent="0.25"/>
    <row r="6661" ht="12" customHeight="1" x14ac:dyDescent="0.25"/>
    <row r="6662" ht="12" customHeight="1" x14ac:dyDescent="0.25"/>
    <row r="6663" ht="12" customHeight="1" x14ac:dyDescent="0.25"/>
    <row r="6664" ht="12" customHeight="1" x14ac:dyDescent="0.25"/>
    <row r="6665" ht="12" customHeight="1" x14ac:dyDescent="0.25"/>
    <row r="6666" ht="12" customHeight="1" x14ac:dyDescent="0.25"/>
    <row r="6667" ht="12" customHeight="1" x14ac:dyDescent="0.25"/>
    <row r="6668" ht="12" customHeight="1" x14ac:dyDescent="0.25"/>
    <row r="6669" ht="12" customHeight="1" x14ac:dyDescent="0.25"/>
    <row r="6670" ht="12" customHeight="1" x14ac:dyDescent="0.25"/>
    <row r="6671" ht="12" customHeight="1" x14ac:dyDescent="0.25"/>
    <row r="6672" ht="12" customHeight="1" x14ac:dyDescent="0.25"/>
    <row r="6673" ht="12" customHeight="1" x14ac:dyDescent="0.25"/>
    <row r="6674" ht="12" customHeight="1" x14ac:dyDescent="0.25"/>
    <row r="6675" ht="12" customHeight="1" x14ac:dyDescent="0.25"/>
    <row r="6676" ht="12" customHeight="1" x14ac:dyDescent="0.25"/>
    <row r="6677" ht="12" customHeight="1" x14ac:dyDescent="0.25"/>
    <row r="6678" ht="12" customHeight="1" x14ac:dyDescent="0.25"/>
    <row r="6679" ht="12" customHeight="1" x14ac:dyDescent="0.25"/>
    <row r="6680" ht="12" customHeight="1" x14ac:dyDescent="0.25"/>
    <row r="6681" ht="12" customHeight="1" x14ac:dyDescent="0.25"/>
    <row r="6682" ht="12" customHeight="1" x14ac:dyDescent="0.25"/>
    <row r="6683" ht="12" customHeight="1" x14ac:dyDescent="0.25"/>
    <row r="6684" ht="12" customHeight="1" x14ac:dyDescent="0.25"/>
    <row r="6685" ht="12" customHeight="1" x14ac:dyDescent="0.25"/>
    <row r="6686" ht="12" customHeight="1" x14ac:dyDescent="0.25"/>
    <row r="6687" ht="12" customHeight="1" x14ac:dyDescent="0.25"/>
    <row r="6688" ht="12" customHeight="1" x14ac:dyDescent="0.25"/>
    <row r="6689" ht="12" customHeight="1" x14ac:dyDescent="0.25"/>
    <row r="6690" ht="12" customHeight="1" x14ac:dyDescent="0.25"/>
    <row r="6691" ht="12" customHeight="1" x14ac:dyDescent="0.25"/>
    <row r="6692" ht="12" customHeight="1" x14ac:dyDescent="0.25"/>
    <row r="6693" ht="12" customHeight="1" x14ac:dyDescent="0.25"/>
    <row r="6694" ht="12" customHeight="1" x14ac:dyDescent="0.25"/>
    <row r="6695" ht="12" customHeight="1" x14ac:dyDescent="0.25"/>
    <row r="6696" ht="12" customHeight="1" x14ac:dyDescent="0.25"/>
    <row r="6697" ht="12" customHeight="1" x14ac:dyDescent="0.25"/>
    <row r="6698" ht="12" customHeight="1" x14ac:dyDescent="0.25"/>
    <row r="6699" ht="12" customHeight="1" x14ac:dyDescent="0.25"/>
    <row r="6700" ht="12" customHeight="1" x14ac:dyDescent="0.25"/>
    <row r="6701" ht="12" customHeight="1" x14ac:dyDescent="0.25"/>
    <row r="6702" ht="12" customHeight="1" x14ac:dyDescent="0.25"/>
    <row r="6703" ht="12" customHeight="1" x14ac:dyDescent="0.25"/>
    <row r="6704" ht="12" customHeight="1" x14ac:dyDescent="0.25"/>
    <row r="6705" ht="12" customHeight="1" x14ac:dyDescent="0.25"/>
    <row r="6706" ht="12" customHeight="1" x14ac:dyDescent="0.25"/>
    <row r="6707" ht="12" customHeight="1" x14ac:dyDescent="0.25"/>
    <row r="6708" ht="12" customHeight="1" x14ac:dyDescent="0.25"/>
    <row r="6709" ht="12" customHeight="1" x14ac:dyDescent="0.25"/>
    <row r="6710" ht="12" customHeight="1" x14ac:dyDescent="0.25"/>
    <row r="6711" ht="12" customHeight="1" x14ac:dyDescent="0.25"/>
    <row r="6712" ht="12" customHeight="1" x14ac:dyDescent="0.25"/>
    <row r="6713" ht="12" customHeight="1" x14ac:dyDescent="0.25"/>
    <row r="6714" ht="12" customHeight="1" x14ac:dyDescent="0.25"/>
    <row r="6715" ht="12" customHeight="1" x14ac:dyDescent="0.25"/>
    <row r="6716" ht="12" customHeight="1" x14ac:dyDescent="0.25"/>
    <row r="6717" ht="12" customHeight="1" x14ac:dyDescent="0.25"/>
    <row r="6718" ht="12" customHeight="1" x14ac:dyDescent="0.25"/>
    <row r="6719" ht="12" customHeight="1" x14ac:dyDescent="0.25"/>
    <row r="6720" ht="12" customHeight="1" x14ac:dyDescent="0.25"/>
    <row r="6721" ht="12" customHeight="1" x14ac:dyDescent="0.25"/>
    <row r="6722" ht="12" customHeight="1" x14ac:dyDescent="0.25"/>
    <row r="6723" ht="12" customHeight="1" x14ac:dyDescent="0.25"/>
    <row r="6724" ht="12" customHeight="1" x14ac:dyDescent="0.25"/>
    <row r="6725" ht="12" customHeight="1" x14ac:dyDescent="0.25"/>
    <row r="6726" ht="12" customHeight="1" x14ac:dyDescent="0.25"/>
    <row r="6727" ht="12" customHeight="1" x14ac:dyDescent="0.25"/>
    <row r="6728" ht="12" customHeight="1" x14ac:dyDescent="0.25"/>
    <row r="6729" ht="12" customHeight="1" x14ac:dyDescent="0.25"/>
    <row r="6730" ht="12" customHeight="1" x14ac:dyDescent="0.25"/>
    <row r="6731" ht="12" customHeight="1" x14ac:dyDescent="0.25"/>
    <row r="6732" ht="12" customHeight="1" x14ac:dyDescent="0.25"/>
    <row r="6733" ht="12" customHeight="1" x14ac:dyDescent="0.25"/>
    <row r="6734" ht="12" customHeight="1" x14ac:dyDescent="0.25"/>
    <row r="6735" ht="12" customHeight="1" x14ac:dyDescent="0.25"/>
    <row r="6736" ht="12" customHeight="1" x14ac:dyDescent="0.25"/>
    <row r="6737" ht="12" customHeight="1" x14ac:dyDescent="0.25"/>
    <row r="6738" ht="12" customHeight="1" x14ac:dyDescent="0.25"/>
    <row r="6739" ht="12" customHeight="1" x14ac:dyDescent="0.25"/>
    <row r="6740" ht="12" customHeight="1" x14ac:dyDescent="0.25"/>
    <row r="6741" ht="12" customHeight="1" x14ac:dyDescent="0.25"/>
    <row r="6742" ht="12" customHeight="1" x14ac:dyDescent="0.25"/>
    <row r="6743" ht="12" customHeight="1" x14ac:dyDescent="0.25"/>
    <row r="6744" ht="12" customHeight="1" x14ac:dyDescent="0.25"/>
    <row r="6745" ht="12" customHeight="1" x14ac:dyDescent="0.25"/>
    <row r="6746" ht="12" customHeight="1" x14ac:dyDescent="0.25"/>
    <row r="6747" ht="12" customHeight="1" x14ac:dyDescent="0.25"/>
    <row r="6748" ht="12" customHeight="1" x14ac:dyDescent="0.25"/>
    <row r="6749" ht="12" customHeight="1" x14ac:dyDescent="0.25"/>
    <row r="6750" ht="12" customHeight="1" x14ac:dyDescent="0.25"/>
    <row r="6751" ht="12" customHeight="1" x14ac:dyDescent="0.25"/>
    <row r="6752" ht="12" customHeight="1" x14ac:dyDescent="0.25"/>
    <row r="6753" ht="12" customHeight="1" x14ac:dyDescent="0.25"/>
    <row r="6754" ht="12" customHeight="1" x14ac:dyDescent="0.25"/>
    <row r="6755" ht="12" customHeight="1" x14ac:dyDescent="0.25"/>
    <row r="6756" ht="12" customHeight="1" x14ac:dyDescent="0.25"/>
    <row r="6757" ht="12" customHeight="1" x14ac:dyDescent="0.25"/>
    <row r="6758" ht="12" customHeight="1" x14ac:dyDescent="0.25"/>
    <row r="6759" ht="12" customHeight="1" x14ac:dyDescent="0.25"/>
    <row r="6760" ht="12" customHeight="1" x14ac:dyDescent="0.25"/>
    <row r="6761" ht="12" customHeight="1" x14ac:dyDescent="0.25"/>
    <row r="6762" ht="12" customHeight="1" x14ac:dyDescent="0.25"/>
    <row r="6763" ht="12" customHeight="1" x14ac:dyDescent="0.25"/>
    <row r="6764" ht="12" customHeight="1" x14ac:dyDescent="0.25"/>
    <row r="6765" ht="12" customHeight="1" x14ac:dyDescent="0.25"/>
    <row r="6766" ht="12" customHeight="1" x14ac:dyDescent="0.25"/>
    <row r="6767" ht="12" customHeight="1" x14ac:dyDescent="0.25"/>
    <row r="6768" ht="12" customHeight="1" x14ac:dyDescent="0.25"/>
    <row r="6769" ht="12" customHeight="1" x14ac:dyDescent="0.25"/>
    <row r="6770" ht="12" customHeight="1" x14ac:dyDescent="0.25"/>
    <row r="6771" ht="12" customHeight="1" x14ac:dyDescent="0.25"/>
    <row r="6772" ht="12" customHeight="1" x14ac:dyDescent="0.25"/>
    <row r="6773" ht="12" customHeight="1" x14ac:dyDescent="0.25"/>
    <row r="6774" ht="12" customHeight="1" x14ac:dyDescent="0.25"/>
    <row r="6775" ht="12" customHeight="1" x14ac:dyDescent="0.25"/>
    <row r="6776" ht="12" customHeight="1" x14ac:dyDescent="0.25"/>
    <row r="6777" ht="12" customHeight="1" x14ac:dyDescent="0.25"/>
    <row r="6778" ht="12" customHeight="1" x14ac:dyDescent="0.25"/>
    <row r="6779" ht="12" customHeight="1" x14ac:dyDescent="0.25"/>
    <row r="6780" ht="12" customHeight="1" x14ac:dyDescent="0.25"/>
    <row r="6781" ht="12" customHeight="1" x14ac:dyDescent="0.25"/>
    <row r="6782" ht="12" customHeight="1" x14ac:dyDescent="0.25"/>
    <row r="6783" ht="12" customHeight="1" x14ac:dyDescent="0.25"/>
    <row r="6784" ht="12" customHeight="1" x14ac:dyDescent="0.25"/>
    <row r="6785" ht="12" customHeight="1" x14ac:dyDescent="0.25"/>
    <row r="6786" ht="12" customHeight="1" x14ac:dyDescent="0.25"/>
    <row r="6787" ht="12" customHeight="1" x14ac:dyDescent="0.25"/>
    <row r="6788" ht="12" customHeight="1" x14ac:dyDescent="0.25"/>
    <row r="6789" ht="12" customHeight="1" x14ac:dyDescent="0.25"/>
    <row r="6790" ht="12" customHeight="1" x14ac:dyDescent="0.25"/>
    <row r="6791" ht="12" customHeight="1" x14ac:dyDescent="0.25"/>
    <row r="6792" ht="12" customHeight="1" x14ac:dyDescent="0.25"/>
    <row r="6793" ht="12" customHeight="1" x14ac:dyDescent="0.25"/>
    <row r="6794" ht="12" customHeight="1" x14ac:dyDescent="0.25"/>
    <row r="6795" ht="12" customHeight="1" x14ac:dyDescent="0.25"/>
    <row r="6796" ht="12" customHeight="1" x14ac:dyDescent="0.25"/>
    <row r="6797" ht="12" customHeight="1" x14ac:dyDescent="0.25"/>
    <row r="6798" ht="12" customHeight="1" x14ac:dyDescent="0.25"/>
    <row r="6799" ht="12" customHeight="1" x14ac:dyDescent="0.25"/>
    <row r="6800" ht="12" customHeight="1" x14ac:dyDescent="0.25"/>
    <row r="6801" ht="12" customHeight="1" x14ac:dyDescent="0.25"/>
    <row r="6802" ht="12" customHeight="1" x14ac:dyDescent="0.25"/>
    <row r="6803" ht="12" customHeight="1" x14ac:dyDescent="0.25"/>
    <row r="6804" ht="12" customHeight="1" x14ac:dyDescent="0.25"/>
    <row r="6805" ht="12" customHeight="1" x14ac:dyDescent="0.25"/>
    <row r="6806" ht="12" customHeight="1" x14ac:dyDescent="0.25"/>
    <row r="6807" ht="12" customHeight="1" x14ac:dyDescent="0.25"/>
    <row r="6808" ht="12" customHeight="1" x14ac:dyDescent="0.25"/>
    <row r="6809" ht="12" customHeight="1" x14ac:dyDescent="0.25"/>
    <row r="6810" ht="12" customHeight="1" x14ac:dyDescent="0.25"/>
    <row r="6811" ht="12" customHeight="1" x14ac:dyDescent="0.25"/>
    <row r="6812" ht="12" customHeight="1" x14ac:dyDescent="0.25"/>
    <row r="6813" ht="12" customHeight="1" x14ac:dyDescent="0.25"/>
    <row r="6814" ht="12" customHeight="1" x14ac:dyDescent="0.25"/>
    <row r="6815" ht="12" customHeight="1" x14ac:dyDescent="0.25"/>
    <row r="6816" ht="12" customHeight="1" x14ac:dyDescent="0.25"/>
    <row r="6817" ht="12" customHeight="1" x14ac:dyDescent="0.25"/>
    <row r="6818" ht="12" customHeight="1" x14ac:dyDescent="0.25"/>
    <row r="6819" ht="12" customHeight="1" x14ac:dyDescent="0.25"/>
    <row r="6820" ht="12" customHeight="1" x14ac:dyDescent="0.25"/>
    <row r="6821" ht="12" customHeight="1" x14ac:dyDescent="0.25"/>
    <row r="6822" ht="12" customHeight="1" x14ac:dyDescent="0.25"/>
    <row r="6823" ht="12" customHeight="1" x14ac:dyDescent="0.25"/>
    <row r="6824" ht="12" customHeight="1" x14ac:dyDescent="0.25"/>
    <row r="6825" ht="12" customHeight="1" x14ac:dyDescent="0.25"/>
    <row r="6826" ht="12" customHeight="1" x14ac:dyDescent="0.25"/>
    <row r="6827" ht="12" customHeight="1" x14ac:dyDescent="0.25"/>
    <row r="6828" ht="12" customHeight="1" x14ac:dyDescent="0.25"/>
    <row r="6829" ht="12" customHeight="1" x14ac:dyDescent="0.25"/>
    <row r="6830" ht="12" customHeight="1" x14ac:dyDescent="0.25"/>
    <row r="6831" ht="12" customHeight="1" x14ac:dyDescent="0.25"/>
    <row r="6832" ht="12" customHeight="1" x14ac:dyDescent="0.25"/>
    <row r="6833" ht="12" customHeight="1" x14ac:dyDescent="0.25"/>
    <row r="6834" ht="12" customHeight="1" x14ac:dyDescent="0.25"/>
    <row r="6835" ht="12" customHeight="1" x14ac:dyDescent="0.25"/>
    <row r="6836" ht="12" customHeight="1" x14ac:dyDescent="0.25"/>
    <row r="6837" ht="12" customHeight="1" x14ac:dyDescent="0.25"/>
    <row r="6838" ht="12" customHeight="1" x14ac:dyDescent="0.25"/>
    <row r="6839" ht="12" customHeight="1" x14ac:dyDescent="0.25"/>
    <row r="6840" ht="12" customHeight="1" x14ac:dyDescent="0.25"/>
    <row r="6841" ht="12" customHeight="1" x14ac:dyDescent="0.25"/>
    <row r="6842" ht="12" customHeight="1" x14ac:dyDescent="0.25"/>
    <row r="6843" ht="12" customHeight="1" x14ac:dyDescent="0.25"/>
    <row r="6844" ht="12" customHeight="1" x14ac:dyDescent="0.25"/>
    <row r="6845" ht="12" customHeight="1" x14ac:dyDescent="0.25"/>
    <row r="6846" ht="12" customHeight="1" x14ac:dyDescent="0.25"/>
    <row r="6847" ht="12" customHeight="1" x14ac:dyDescent="0.25"/>
    <row r="6848" ht="12" customHeight="1" x14ac:dyDescent="0.25"/>
    <row r="6849" ht="12" customHeight="1" x14ac:dyDescent="0.25"/>
    <row r="6850" ht="12" customHeight="1" x14ac:dyDescent="0.25"/>
    <row r="6851" ht="12" customHeight="1" x14ac:dyDescent="0.25"/>
    <row r="6852" ht="12" customHeight="1" x14ac:dyDescent="0.25"/>
    <row r="6853" ht="12" customHeight="1" x14ac:dyDescent="0.25"/>
    <row r="6854" ht="12" customHeight="1" x14ac:dyDescent="0.25"/>
    <row r="6855" ht="12" customHeight="1" x14ac:dyDescent="0.25"/>
    <row r="6856" ht="12" customHeight="1" x14ac:dyDescent="0.25"/>
    <row r="6857" ht="12" customHeight="1" x14ac:dyDescent="0.25"/>
    <row r="6858" ht="12" customHeight="1" x14ac:dyDescent="0.25"/>
    <row r="6859" ht="12" customHeight="1" x14ac:dyDescent="0.25"/>
    <row r="6860" ht="12" customHeight="1" x14ac:dyDescent="0.25"/>
    <row r="6861" ht="12" customHeight="1" x14ac:dyDescent="0.25"/>
    <row r="6862" ht="12" customHeight="1" x14ac:dyDescent="0.25"/>
    <row r="6863" ht="12" customHeight="1" x14ac:dyDescent="0.25"/>
    <row r="6864" ht="12" customHeight="1" x14ac:dyDescent="0.25"/>
    <row r="6865" ht="12" customHeight="1" x14ac:dyDescent="0.25"/>
    <row r="6866" ht="12" customHeight="1" x14ac:dyDescent="0.25"/>
    <row r="6867" ht="12" customHeight="1" x14ac:dyDescent="0.25"/>
    <row r="6868" ht="12" customHeight="1" x14ac:dyDescent="0.25"/>
    <row r="6869" ht="12" customHeight="1" x14ac:dyDescent="0.25"/>
    <row r="6870" ht="12" customHeight="1" x14ac:dyDescent="0.25"/>
    <row r="6871" ht="12" customHeight="1" x14ac:dyDescent="0.25"/>
    <row r="6872" ht="12" customHeight="1" x14ac:dyDescent="0.25"/>
    <row r="6873" ht="12" customHeight="1" x14ac:dyDescent="0.25"/>
    <row r="6874" ht="12" customHeight="1" x14ac:dyDescent="0.25"/>
    <row r="6875" ht="12" customHeight="1" x14ac:dyDescent="0.25"/>
    <row r="6876" ht="12" customHeight="1" x14ac:dyDescent="0.25"/>
    <row r="6877" ht="12" customHeight="1" x14ac:dyDescent="0.25"/>
    <row r="6878" ht="12" customHeight="1" x14ac:dyDescent="0.25"/>
    <row r="6879" ht="12" customHeight="1" x14ac:dyDescent="0.25"/>
    <row r="6880" ht="12" customHeight="1" x14ac:dyDescent="0.25"/>
    <row r="6881" ht="12" customHeight="1" x14ac:dyDescent="0.25"/>
    <row r="6882" ht="12" customHeight="1" x14ac:dyDescent="0.25"/>
    <row r="6883" ht="12" customHeight="1" x14ac:dyDescent="0.25"/>
    <row r="6884" ht="12" customHeight="1" x14ac:dyDescent="0.25"/>
    <row r="6885" ht="12" customHeight="1" x14ac:dyDescent="0.25"/>
    <row r="6886" ht="12" customHeight="1" x14ac:dyDescent="0.25"/>
    <row r="6887" ht="12" customHeight="1" x14ac:dyDescent="0.25"/>
    <row r="6888" ht="12" customHeight="1" x14ac:dyDescent="0.25"/>
    <row r="6889" ht="12" customHeight="1" x14ac:dyDescent="0.25"/>
    <row r="6890" ht="12" customHeight="1" x14ac:dyDescent="0.25"/>
    <row r="6891" ht="12" customHeight="1" x14ac:dyDescent="0.25"/>
    <row r="6892" ht="12" customHeight="1" x14ac:dyDescent="0.25"/>
    <row r="6893" ht="12" customHeight="1" x14ac:dyDescent="0.25"/>
    <row r="6894" ht="12" customHeight="1" x14ac:dyDescent="0.25"/>
    <row r="6895" ht="12" customHeight="1" x14ac:dyDescent="0.25"/>
    <row r="6896" ht="12" customHeight="1" x14ac:dyDescent="0.25"/>
    <row r="6897" ht="12" customHeight="1" x14ac:dyDescent="0.25"/>
    <row r="6898" ht="12" customHeight="1" x14ac:dyDescent="0.25"/>
    <row r="6899" ht="12" customHeight="1" x14ac:dyDescent="0.25"/>
    <row r="6900" ht="12" customHeight="1" x14ac:dyDescent="0.25"/>
    <row r="6901" ht="12" customHeight="1" x14ac:dyDescent="0.25"/>
    <row r="6902" ht="12" customHeight="1" x14ac:dyDescent="0.25"/>
    <row r="6903" ht="12" customHeight="1" x14ac:dyDescent="0.25"/>
    <row r="6904" ht="12" customHeight="1" x14ac:dyDescent="0.25"/>
    <row r="6905" ht="12" customHeight="1" x14ac:dyDescent="0.25"/>
    <row r="6906" ht="12" customHeight="1" x14ac:dyDescent="0.25"/>
    <row r="6907" ht="12" customHeight="1" x14ac:dyDescent="0.25"/>
    <row r="6908" ht="12" customHeight="1" x14ac:dyDescent="0.25"/>
    <row r="6909" ht="12" customHeight="1" x14ac:dyDescent="0.25"/>
    <row r="6910" ht="12" customHeight="1" x14ac:dyDescent="0.25"/>
    <row r="6911" ht="12" customHeight="1" x14ac:dyDescent="0.25"/>
    <row r="6912" ht="12" customHeight="1" x14ac:dyDescent="0.25"/>
    <row r="6913" ht="12" customHeight="1" x14ac:dyDescent="0.25"/>
    <row r="6914" ht="12" customHeight="1" x14ac:dyDescent="0.25"/>
    <row r="6915" ht="12" customHeight="1" x14ac:dyDescent="0.25"/>
    <row r="6916" ht="12" customHeight="1" x14ac:dyDescent="0.25"/>
    <row r="6917" ht="12" customHeight="1" x14ac:dyDescent="0.25"/>
    <row r="6918" ht="12" customHeight="1" x14ac:dyDescent="0.25"/>
    <row r="6919" ht="12" customHeight="1" x14ac:dyDescent="0.25"/>
    <row r="6920" ht="12" customHeight="1" x14ac:dyDescent="0.25"/>
    <row r="6921" ht="12" customHeight="1" x14ac:dyDescent="0.25"/>
    <row r="6922" ht="12" customHeight="1" x14ac:dyDescent="0.25"/>
    <row r="6923" ht="12" customHeight="1" x14ac:dyDescent="0.25"/>
    <row r="6924" ht="12" customHeight="1" x14ac:dyDescent="0.25"/>
    <row r="6925" ht="12" customHeight="1" x14ac:dyDescent="0.25"/>
    <row r="6926" ht="12" customHeight="1" x14ac:dyDescent="0.25"/>
    <row r="6927" ht="12" customHeight="1" x14ac:dyDescent="0.25"/>
    <row r="6928" ht="12" customHeight="1" x14ac:dyDescent="0.25"/>
    <row r="6929" ht="12" customHeight="1" x14ac:dyDescent="0.25"/>
    <row r="6930" ht="12" customHeight="1" x14ac:dyDescent="0.25"/>
    <row r="6931" ht="12" customHeight="1" x14ac:dyDescent="0.25"/>
    <row r="6932" ht="12" customHeight="1" x14ac:dyDescent="0.25"/>
    <row r="6933" ht="12" customHeight="1" x14ac:dyDescent="0.25"/>
    <row r="6934" ht="12" customHeight="1" x14ac:dyDescent="0.25"/>
    <row r="6935" ht="12" customHeight="1" x14ac:dyDescent="0.25"/>
    <row r="6936" ht="12" customHeight="1" x14ac:dyDescent="0.25"/>
    <row r="6937" ht="12" customHeight="1" x14ac:dyDescent="0.25"/>
    <row r="6938" ht="12" customHeight="1" x14ac:dyDescent="0.25"/>
    <row r="6939" ht="12" customHeight="1" x14ac:dyDescent="0.25"/>
    <row r="6940" ht="12" customHeight="1" x14ac:dyDescent="0.25"/>
    <row r="6941" ht="12" customHeight="1" x14ac:dyDescent="0.25"/>
    <row r="6942" ht="12" customHeight="1" x14ac:dyDescent="0.25"/>
    <row r="6943" ht="12" customHeight="1" x14ac:dyDescent="0.25"/>
    <row r="6944" ht="12" customHeight="1" x14ac:dyDescent="0.25"/>
    <row r="6945" ht="12" customHeight="1" x14ac:dyDescent="0.25"/>
    <row r="6946" ht="12" customHeight="1" x14ac:dyDescent="0.25"/>
    <row r="6947" ht="12" customHeight="1" x14ac:dyDescent="0.25"/>
    <row r="6948" ht="12" customHeight="1" x14ac:dyDescent="0.25"/>
    <row r="6949" ht="12" customHeight="1" x14ac:dyDescent="0.25"/>
    <row r="6950" ht="12" customHeight="1" x14ac:dyDescent="0.25"/>
    <row r="6951" ht="12" customHeight="1" x14ac:dyDescent="0.25"/>
    <row r="6952" ht="12" customHeight="1" x14ac:dyDescent="0.25"/>
    <row r="6953" ht="12" customHeight="1" x14ac:dyDescent="0.25"/>
    <row r="6954" ht="12" customHeight="1" x14ac:dyDescent="0.25"/>
    <row r="6955" ht="12" customHeight="1" x14ac:dyDescent="0.25"/>
    <row r="6956" ht="12" customHeight="1" x14ac:dyDescent="0.25"/>
    <row r="6957" ht="12" customHeight="1" x14ac:dyDescent="0.25"/>
    <row r="6958" ht="12" customHeight="1" x14ac:dyDescent="0.25"/>
    <row r="6959" ht="12" customHeight="1" x14ac:dyDescent="0.25"/>
    <row r="6960" ht="12" customHeight="1" x14ac:dyDescent="0.25"/>
    <row r="6961" ht="12" customHeight="1" x14ac:dyDescent="0.25"/>
    <row r="6962" ht="12" customHeight="1" x14ac:dyDescent="0.25"/>
    <row r="6963" ht="12" customHeight="1" x14ac:dyDescent="0.25"/>
    <row r="6964" ht="12" customHeight="1" x14ac:dyDescent="0.25"/>
    <row r="6965" ht="12" customHeight="1" x14ac:dyDescent="0.25"/>
    <row r="6966" ht="12" customHeight="1" x14ac:dyDescent="0.25"/>
    <row r="6967" ht="12" customHeight="1" x14ac:dyDescent="0.25"/>
    <row r="6968" ht="12" customHeight="1" x14ac:dyDescent="0.25"/>
    <row r="6969" ht="12" customHeight="1" x14ac:dyDescent="0.25"/>
    <row r="6970" ht="12" customHeight="1" x14ac:dyDescent="0.25"/>
    <row r="6971" ht="12" customHeight="1" x14ac:dyDescent="0.25"/>
    <row r="6972" ht="12" customHeight="1" x14ac:dyDescent="0.25"/>
    <row r="6973" ht="12" customHeight="1" x14ac:dyDescent="0.25"/>
    <row r="6974" ht="12" customHeight="1" x14ac:dyDescent="0.25"/>
    <row r="6975" ht="12" customHeight="1" x14ac:dyDescent="0.25"/>
    <row r="6976" ht="12" customHeight="1" x14ac:dyDescent="0.25"/>
    <row r="6977" ht="12" customHeight="1" x14ac:dyDescent="0.25"/>
    <row r="6978" ht="12" customHeight="1" x14ac:dyDescent="0.25"/>
    <row r="6979" ht="12" customHeight="1" x14ac:dyDescent="0.25"/>
    <row r="6980" ht="12" customHeight="1" x14ac:dyDescent="0.25"/>
    <row r="6981" ht="12" customHeight="1" x14ac:dyDescent="0.25"/>
    <row r="6982" ht="12" customHeight="1" x14ac:dyDescent="0.25"/>
    <row r="6983" ht="12" customHeight="1" x14ac:dyDescent="0.25"/>
    <row r="6984" ht="12" customHeight="1" x14ac:dyDescent="0.25"/>
    <row r="6985" ht="12" customHeight="1" x14ac:dyDescent="0.25"/>
    <row r="6986" ht="12" customHeight="1" x14ac:dyDescent="0.25"/>
    <row r="6987" ht="12" customHeight="1" x14ac:dyDescent="0.25"/>
    <row r="6988" ht="12" customHeight="1" x14ac:dyDescent="0.25"/>
    <row r="6989" ht="12" customHeight="1" x14ac:dyDescent="0.25"/>
    <row r="6990" ht="12" customHeight="1" x14ac:dyDescent="0.25"/>
    <row r="6991" ht="12" customHeight="1" x14ac:dyDescent="0.25"/>
    <row r="6992" ht="12" customHeight="1" x14ac:dyDescent="0.25"/>
    <row r="6993" ht="12" customHeight="1" x14ac:dyDescent="0.25"/>
    <row r="6994" ht="12" customHeight="1" x14ac:dyDescent="0.25"/>
    <row r="6995" ht="12" customHeight="1" x14ac:dyDescent="0.25"/>
    <row r="6996" ht="12" customHeight="1" x14ac:dyDescent="0.25"/>
    <row r="6997" ht="12" customHeight="1" x14ac:dyDescent="0.25"/>
    <row r="6998" ht="12" customHeight="1" x14ac:dyDescent="0.25"/>
    <row r="6999" ht="12" customHeight="1" x14ac:dyDescent="0.25"/>
    <row r="7000" ht="12" customHeight="1" x14ac:dyDescent="0.25"/>
    <row r="7001" ht="12" customHeight="1" x14ac:dyDescent="0.25"/>
    <row r="7002" ht="12" customHeight="1" x14ac:dyDescent="0.25"/>
    <row r="7003" ht="12" customHeight="1" x14ac:dyDescent="0.25"/>
    <row r="7004" ht="12" customHeight="1" x14ac:dyDescent="0.25"/>
    <row r="7005" ht="12" customHeight="1" x14ac:dyDescent="0.25"/>
    <row r="7006" ht="12" customHeight="1" x14ac:dyDescent="0.25"/>
    <row r="7007" ht="12" customHeight="1" x14ac:dyDescent="0.25"/>
    <row r="7008" ht="12" customHeight="1" x14ac:dyDescent="0.25"/>
    <row r="7009" ht="12" customHeight="1" x14ac:dyDescent="0.25"/>
    <row r="7010" ht="12" customHeight="1" x14ac:dyDescent="0.25"/>
    <row r="7011" ht="12" customHeight="1" x14ac:dyDescent="0.25"/>
    <row r="7012" ht="12" customHeight="1" x14ac:dyDescent="0.25"/>
    <row r="7013" ht="12" customHeight="1" x14ac:dyDescent="0.25"/>
    <row r="7014" ht="12" customHeight="1" x14ac:dyDescent="0.25"/>
    <row r="7015" ht="12" customHeight="1" x14ac:dyDescent="0.25"/>
    <row r="7016" ht="12" customHeight="1" x14ac:dyDescent="0.25"/>
    <row r="7017" ht="12" customHeight="1" x14ac:dyDescent="0.25"/>
    <row r="7018" ht="12" customHeight="1" x14ac:dyDescent="0.25"/>
    <row r="7019" ht="12" customHeight="1" x14ac:dyDescent="0.25"/>
    <row r="7020" ht="12" customHeight="1" x14ac:dyDescent="0.25"/>
    <row r="7021" ht="12" customHeight="1" x14ac:dyDescent="0.25"/>
    <row r="7022" ht="12" customHeight="1" x14ac:dyDescent="0.25"/>
    <row r="7023" ht="12" customHeight="1" x14ac:dyDescent="0.25"/>
    <row r="7024" ht="12" customHeight="1" x14ac:dyDescent="0.25"/>
    <row r="7025" ht="12" customHeight="1" x14ac:dyDescent="0.25"/>
    <row r="7026" ht="12" customHeight="1" x14ac:dyDescent="0.25"/>
    <row r="7027" ht="12" customHeight="1" x14ac:dyDescent="0.25"/>
    <row r="7028" ht="12" customHeight="1" x14ac:dyDescent="0.25"/>
    <row r="7029" ht="12" customHeight="1" x14ac:dyDescent="0.25"/>
    <row r="7030" ht="12" customHeight="1" x14ac:dyDescent="0.25"/>
    <row r="7031" ht="12" customHeight="1" x14ac:dyDescent="0.25"/>
    <row r="7032" ht="12" customHeight="1" x14ac:dyDescent="0.25"/>
    <row r="7033" ht="12" customHeight="1" x14ac:dyDescent="0.25"/>
    <row r="7034" ht="12" customHeight="1" x14ac:dyDescent="0.25"/>
    <row r="7035" ht="12" customHeight="1" x14ac:dyDescent="0.25"/>
    <row r="7036" ht="12" customHeight="1" x14ac:dyDescent="0.25"/>
    <row r="7037" ht="12" customHeight="1" x14ac:dyDescent="0.25"/>
    <row r="7038" ht="12" customHeight="1" x14ac:dyDescent="0.25"/>
    <row r="7039" ht="12" customHeight="1" x14ac:dyDescent="0.25"/>
    <row r="7040" ht="12" customHeight="1" x14ac:dyDescent="0.25"/>
    <row r="7041" ht="12" customHeight="1" x14ac:dyDescent="0.25"/>
    <row r="7042" ht="12" customHeight="1" x14ac:dyDescent="0.25"/>
    <row r="7043" ht="12" customHeight="1" x14ac:dyDescent="0.25"/>
    <row r="7044" ht="12" customHeight="1" x14ac:dyDescent="0.25"/>
    <row r="7045" ht="12" customHeight="1" x14ac:dyDescent="0.25"/>
    <row r="7046" ht="12" customHeight="1" x14ac:dyDescent="0.25"/>
    <row r="7047" ht="12" customHeight="1" x14ac:dyDescent="0.25"/>
    <row r="7048" ht="12" customHeight="1" x14ac:dyDescent="0.25"/>
    <row r="7049" ht="12" customHeight="1" x14ac:dyDescent="0.25"/>
    <row r="7050" ht="12" customHeight="1" x14ac:dyDescent="0.25"/>
    <row r="7051" ht="12" customHeight="1" x14ac:dyDescent="0.25"/>
    <row r="7052" ht="12" customHeight="1" x14ac:dyDescent="0.25"/>
    <row r="7053" ht="12" customHeight="1" x14ac:dyDescent="0.25"/>
    <row r="7054" ht="12" customHeight="1" x14ac:dyDescent="0.25"/>
    <row r="7055" ht="12" customHeight="1" x14ac:dyDescent="0.25"/>
    <row r="7056" ht="12" customHeight="1" x14ac:dyDescent="0.25"/>
    <row r="7057" ht="12" customHeight="1" x14ac:dyDescent="0.25"/>
    <row r="7058" ht="12" customHeight="1" x14ac:dyDescent="0.25"/>
    <row r="7059" ht="12" customHeight="1" x14ac:dyDescent="0.25"/>
    <row r="7060" ht="12" customHeight="1" x14ac:dyDescent="0.25"/>
    <row r="7061" ht="12" customHeight="1" x14ac:dyDescent="0.25"/>
    <row r="7062" ht="12" customHeight="1" x14ac:dyDescent="0.25"/>
    <row r="7063" ht="12" customHeight="1" x14ac:dyDescent="0.25"/>
    <row r="7064" ht="12" customHeight="1" x14ac:dyDescent="0.25"/>
    <row r="7065" ht="12" customHeight="1" x14ac:dyDescent="0.25"/>
    <row r="7066" ht="12" customHeight="1" x14ac:dyDescent="0.25"/>
    <row r="7067" ht="12" customHeight="1" x14ac:dyDescent="0.25"/>
    <row r="7068" ht="12" customHeight="1" x14ac:dyDescent="0.25"/>
    <row r="7069" ht="12" customHeight="1" x14ac:dyDescent="0.25"/>
    <row r="7070" ht="12" customHeight="1" x14ac:dyDescent="0.25"/>
    <row r="7071" ht="12" customHeight="1" x14ac:dyDescent="0.25"/>
    <row r="7072" ht="12" customHeight="1" x14ac:dyDescent="0.25"/>
    <row r="7073" ht="12" customHeight="1" x14ac:dyDescent="0.25"/>
    <row r="7074" ht="12" customHeight="1" x14ac:dyDescent="0.25"/>
    <row r="7075" ht="12" customHeight="1" x14ac:dyDescent="0.25"/>
    <row r="7076" ht="12" customHeight="1" x14ac:dyDescent="0.25"/>
    <row r="7077" ht="12" customHeight="1" x14ac:dyDescent="0.25"/>
    <row r="7078" ht="12" customHeight="1" x14ac:dyDescent="0.25"/>
    <row r="7079" ht="12" customHeight="1" x14ac:dyDescent="0.25"/>
    <row r="7080" ht="12" customHeight="1" x14ac:dyDescent="0.25"/>
    <row r="7081" ht="12" customHeight="1" x14ac:dyDescent="0.25"/>
    <row r="7082" ht="12" customHeight="1" x14ac:dyDescent="0.25"/>
    <row r="7083" ht="12" customHeight="1" x14ac:dyDescent="0.25"/>
    <row r="7084" ht="12" customHeight="1" x14ac:dyDescent="0.25"/>
    <row r="7085" ht="12" customHeight="1" x14ac:dyDescent="0.25"/>
    <row r="7086" ht="12" customHeight="1" x14ac:dyDescent="0.25"/>
    <row r="7087" ht="12" customHeight="1" x14ac:dyDescent="0.25"/>
    <row r="7088" ht="12" customHeight="1" x14ac:dyDescent="0.25"/>
    <row r="7089" ht="12" customHeight="1" x14ac:dyDescent="0.25"/>
    <row r="7090" ht="12" customHeight="1" x14ac:dyDescent="0.25"/>
    <row r="7091" ht="12" customHeight="1" x14ac:dyDescent="0.25"/>
    <row r="7092" ht="12" customHeight="1" x14ac:dyDescent="0.25"/>
    <row r="7093" ht="12" customHeight="1" x14ac:dyDescent="0.25"/>
    <row r="7094" ht="12" customHeight="1" x14ac:dyDescent="0.25"/>
    <row r="7095" ht="12" customHeight="1" x14ac:dyDescent="0.25"/>
    <row r="7096" ht="12" customHeight="1" x14ac:dyDescent="0.25"/>
    <row r="7097" ht="12" customHeight="1" x14ac:dyDescent="0.25"/>
    <row r="7098" ht="12" customHeight="1" x14ac:dyDescent="0.25"/>
    <row r="7099" ht="12" customHeight="1" x14ac:dyDescent="0.25"/>
    <row r="7100" ht="12" customHeight="1" x14ac:dyDescent="0.25"/>
    <row r="7101" ht="12" customHeight="1" x14ac:dyDescent="0.25"/>
    <row r="7102" ht="12" customHeight="1" x14ac:dyDescent="0.25"/>
    <row r="7103" ht="12" customHeight="1" x14ac:dyDescent="0.25"/>
    <row r="7104" ht="12" customHeight="1" x14ac:dyDescent="0.25"/>
    <row r="7105" ht="12" customHeight="1" x14ac:dyDescent="0.25"/>
    <row r="7106" ht="12" customHeight="1" x14ac:dyDescent="0.25"/>
    <row r="7107" ht="12" customHeight="1" x14ac:dyDescent="0.25"/>
    <row r="7108" ht="12" customHeight="1" x14ac:dyDescent="0.25"/>
    <row r="7109" ht="12" customHeight="1" x14ac:dyDescent="0.25"/>
    <row r="7110" ht="12" customHeight="1" x14ac:dyDescent="0.25"/>
    <row r="7111" ht="12" customHeight="1" x14ac:dyDescent="0.25"/>
    <row r="7112" ht="12" customHeight="1" x14ac:dyDescent="0.25"/>
    <row r="7113" ht="12" customHeight="1" x14ac:dyDescent="0.25"/>
    <row r="7114" ht="12" customHeight="1" x14ac:dyDescent="0.25"/>
    <row r="7115" ht="12" customHeight="1" x14ac:dyDescent="0.25"/>
    <row r="7116" ht="12" customHeight="1" x14ac:dyDescent="0.25"/>
    <row r="7117" ht="12" customHeight="1" x14ac:dyDescent="0.25"/>
    <row r="7118" ht="12" customHeight="1" x14ac:dyDescent="0.25"/>
    <row r="7119" ht="12" customHeight="1" x14ac:dyDescent="0.25"/>
    <row r="7120" ht="12" customHeight="1" x14ac:dyDescent="0.25"/>
    <row r="7121" ht="12" customHeight="1" x14ac:dyDescent="0.25"/>
    <row r="7122" ht="12" customHeight="1" x14ac:dyDescent="0.25"/>
    <row r="7123" ht="12" customHeight="1" x14ac:dyDescent="0.25"/>
    <row r="7124" ht="12" customHeight="1" x14ac:dyDescent="0.25"/>
    <row r="7125" ht="12" customHeight="1" x14ac:dyDescent="0.25"/>
    <row r="7126" ht="12" customHeight="1" x14ac:dyDescent="0.25"/>
    <row r="7127" ht="12" customHeight="1" x14ac:dyDescent="0.25"/>
    <row r="7128" ht="12" customHeight="1" x14ac:dyDescent="0.25"/>
    <row r="7129" ht="12" customHeight="1" x14ac:dyDescent="0.25"/>
    <row r="7130" ht="12" customHeight="1" x14ac:dyDescent="0.25"/>
    <row r="7131" ht="12" customHeight="1" x14ac:dyDescent="0.25"/>
    <row r="7132" ht="12" customHeight="1" x14ac:dyDescent="0.25"/>
    <row r="7133" ht="12" customHeight="1" x14ac:dyDescent="0.25"/>
    <row r="7134" ht="12" customHeight="1" x14ac:dyDescent="0.25"/>
    <row r="7135" ht="12" customHeight="1" x14ac:dyDescent="0.25"/>
    <row r="7136" ht="12" customHeight="1" x14ac:dyDescent="0.25"/>
    <row r="7137" ht="12" customHeight="1" x14ac:dyDescent="0.25"/>
    <row r="7138" ht="12" customHeight="1" x14ac:dyDescent="0.25"/>
    <row r="7139" ht="12" customHeight="1" x14ac:dyDescent="0.25"/>
    <row r="7140" ht="12" customHeight="1" x14ac:dyDescent="0.25"/>
    <row r="7141" ht="12" customHeight="1" x14ac:dyDescent="0.25"/>
    <row r="7142" ht="12" customHeight="1" x14ac:dyDescent="0.25"/>
    <row r="7143" ht="12" customHeight="1" x14ac:dyDescent="0.25"/>
    <row r="7144" ht="12" customHeight="1" x14ac:dyDescent="0.25"/>
    <row r="7145" ht="12" customHeight="1" x14ac:dyDescent="0.25"/>
    <row r="7146" ht="12" customHeight="1" x14ac:dyDescent="0.25"/>
    <row r="7147" ht="12" customHeight="1" x14ac:dyDescent="0.25"/>
    <row r="7148" ht="12" customHeight="1" x14ac:dyDescent="0.25"/>
    <row r="7149" ht="12" customHeight="1" x14ac:dyDescent="0.25"/>
    <row r="7150" ht="12" customHeight="1" x14ac:dyDescent="0.25"/>
    <row r="7151" ht="12" customHeight="1" x14ac:dyDescent="0.25"/>
    <row r="7152" ht="12" customHeight="1" x14ac:dyDescent="0.25"/>
    <row r="7153" ht="12" customHeight="1" x14ac:dyDescent="0.25"/>
    <row r="7154" ht="12" customHeight="1" x14ac:dyDescent="0.25"/>
    <row r="7155" ht="12" customHeight="1" x14ac:dyDescent="0.25"/>
    <row r="7156" ht="12" customHeight="1" x14ac:dyDescent="0.25"/>
    <row r="7157" ht="12" customHeight="1" x14ac:dyDescent="0.25"/>
    <row r="7158" ht="12" customHeight="1" x14ac:dyDescent="0.25"/>
    <row r="7159" ht="12" customHeight="1" x14ac:dyDescent="0.25"/>
    <row r="7160" ht="12" customHeight="1" x14ac:dyDescent="0.25"/>
    <row r="7161" ht="12" customHeight="1" x14ac:dyDescent="0.25"/>
    <row r="7162" ht="12" customHeight="1" x14ac:dyDescent="0.25"/>
    <row r="7163" ht="12" customHeight="1" x14ac:dyDescent="0.25"/>
    <row r="7164" ht="12" customHeight="1" x14ac:dyDescent="0.25"/>
    <row r="7165" ht="12" customHeight="1" x14ac:dyDescent="0.25"/>
    <row r="7166" ht="12" customHeight="1" x14ac:dyDescent="0.25"/>
    <row r="7167" ht="12" customHeight="1" x14ac:dyDescent="0.25"/>
    <row r="7168" ht="12" customHeight="1" x14ac:dyDescent="0.25"/>
    <row r="7169" ht="12" customHeight="1" x14ac:dyDescent="0.25"/>
    <row r="7170" ht="12" customHeight="1" x14ac:dyDescent="0.25"/>
    <row r="7171" ht="12" customHeight="1" x14ac:dyDescent="0.25"/>
    <row r="7172" ht="12" customHeight="1" x14ac:dyDescent="0.25"/>
    <row r="7173" ht="12" customHeight="1" x14ac:dyDescent="0.25"/>
    <row r="7174" ht="12" customHeight="1" x14ac:dyDescent="0.25"/>
    <row r="7175" ht="12" customHeight="1" x14ac:dyDescent="0.25"/>
    <row r="7176" ht="12" customHeight="1" x14ac:dyDescent="0.25"/>
    <row r="7177" ht="12" customHeight="1" x14ac:dyDescent="0.25"/>
    <row r="7178" ht="12" customHeight="1" x14ac:dyDescent="0.25"/>
    <row r="7179" ht="12" customHeight="1" x14ac:dyDescent="0.25"/>
    <row r="7180" ht="12" customHeight="1" x14ac:dyDescent="0.25"/>
    <row r="7181" ht="12" customHeight="1" x14ac:dyDescent="0.25"/>
    <row r="7182" ht="12" customHeight="1" x14ac:dyDescent="0.25"/>
    <row r="7183" ht="12" customHeight="1" x14ac:dyDescent="0.25"/>
    <row r="7184" ht="12" customHeight="1" x14ac:dyDescent="0.25"/>
    <row r="7185" ht="12" customHeight="1" x14ac:dyDescent="0.25"/>
    <row r="7186" ht="12" customHeight="1" x14ac:dyDescent="0.25"/>
    <row r="7187" ht="12" customHeight="1" x14ac:dyDescent="0.25"/>
    <row r="7188" ht="12" customHeight="1" x14ac:dyDescent="0.25"/>
    <row r="7189" ht="12" customHeight="1" x14ac:dyDescent="0.25"/>
    <row r="7190" ht="12" customHeight="1" x14ac:dyDescent="0.25"/>
    <row r="7191" ht="12" customHeight="1" x14ac:dyDescent="0.25"/>
    <row r="7192" ht="12" customHeight="1" x14ac:dyDescent="0.25"/>
    <row r="7193" ht="12" customHeight="1" x14ac:dyDescent="0.25"/>
    <row r="7194" ht="12" customHeight="1" x14ac:dyDescent="0.25"/>
    <row r="7195" ht="12" customHeight="1" x14ac:dyDescent="0.25"/>
    <row r="7196" ht="12" customHeight="1" x14ac:dyDescent="0.25"/>
    <row r="7197" ht="12" customHeight="1" x14ac:dyDescent="0.25"/>
    <row r="7198" ht="12" customHeight="1" x14ac:dyDescent="0.25"/>
    <row r="7199" ht="12" customHeight="1" x14ac:dyDescent="0.25"/>
    <row r="7200" ht="12" customHeight="1" x14ac:dyDescent="0.25"/>
    <row r="7201" ht="12" customHeight="1" x14ac:dyDescent="0.25"/>
    <row r="7202" ht="12" customHeight="1" x14ac:dyDescent="0.25"/>
    <row r="7203" ht="12" customHeight="1" x14ac:dyDescent="0.25"/>
    <row r="7204" ht="12" customHeight="1" x14ac:dyDescent="0.25"/>
    <row r="7205" ht="12" customHeight="1" x14ac:dyDescent="0.25"/>
    <row r="7206" ht="12" customHeight="1" x14ac:dyDescent="0.25"/>
    <row r="7207" ht="12" customHeight="1" x14ac:dyDescent="0.25"/>
    <row r="7208" ht="12" customHeight="1" x14ac:dyDescent="0.25"/>
    <row r="7209" ht="12" customHeight="1" x14ac:dyDescent="0.25"/>
    <row r="7210" ht="12" customHeight="1" x14ac:dyDescent="0.25"/>
    <row r="7211" ht="12" customHeight="1" x14ac:dyDescent="0.25"/>
    <row r="7212" ht="12" customHeight="1" x14ac:dyDescent="0.25"/>
    <row r="7213" ht="12" customHeight="1" x14ac:dyDescent="0.25"/>
    <row r="7214" ht="12" customHeight="1" x14ac:dyDescent="0.25"/>
    <row r="7215" ht="12" customHeight="1" x14ac:dyDescent="0.25"/>
    <row r="7216" ht="12" customHeight="1" x14ac:dyDescent="0.25"/>
    <row r="7217" ht="12" customHeight="1" x14ac:dyDescent="0.25"/>
    <row r="7218" ht="12" customHeight="1" x14ac:dyDescent="0.25"/>
    <row r="7219" ht="12" customHeight="1" x14ac:dyDescent="0.25"/>
    <row r="7220" ht="12" customHeight="1" x14ac:dyDescent="0.25"/>
    <row r="7221" ht="12" customHeight="1" x14ac:dyDescent="0.25"/>
    <row r="7222" ht="12" customHeight="1" x14ac:dyDescent="0.25"/>
    <row r="7223" ht="12" customHeight="1" x14ac:dyDescent="0.25"/>
    <row r="7224" ht="12" customHeight="1" x14ac:dyDescent="0.25"/>
    <row r="7225" ht="12" customHeight="1" x14ac:dyDescent="0.25"/>
    <row r="7226" ht="12" customHeight="1" x14ac:dyDescent="0.25"/>
    <row r="7227" ht="12" customHeight="1" x14ac:dyDescent="0.25"/>
    <row r="7228" ht="12" customHeight="1" x14ac:dyDescent="0.25"/>
    <row r="7229" ht="12" customHeight="1" x14ac:dyDescent="0.25"/>
    <row r="7230" ht="12" customHeight="1" x14ac:dyDescent="0.25"/>
    <row r="7231" ht="12" customHeight="1" x14ac:dyDescent="0.25"/>
    <row r="7232" ht="12" customHeight="1" x14ac:dyDescent="0.25"/>
    <row r="7233" ht="12" customHeight="1" x14ac:dyDescent="0.25"/>
    <row r="7234" ht="12" customHeight="1" x14ac:dyDescent="0.25"/>
    <row r="7235" ht="12" customHeight="1" x14ac:dyDescent="0.25"/>
    <row r="7236" ht="12" customHeight="1" x14ac:dyDescent="0.25"/>
    <row r="7237" ht="12" customHeight="1" x14ac:dyDescent="0.25"/>
    <row r="7238" ht="12" customHeight="1" x14ac:dyDescent="0.25"/>
    <row r="7239" ht="12" customHeight="1" x14ac:dyDescent="0.25"/>
    <row r="7240" ht="12" customHeight="1" x14ac:dyDescent="0.25"/>
    <row r="7241" ht="12" customHeight="1" x14ac:dyDescent="0.25"/>
    <row r="7242" ht="12" customHeight="1" x14ac:dyDescent="0.25"/>
    <row r="7243" ht="12" customHeight="1" x14ac:dyDescent="0.25"/>
    <row r="7244" ht="12" customHeight="1" x14ac:dyDescent="0.25"/>
    <row r="7245" ht="12" customHeight="1" x14ac:dyDescent="0.25"/>
    <row r="7246" ht="12" customHeight="1" x14ac:dyDescent="0.25"/>
    <row r="7247" ht="12" customHeight="1" x14ac:dyDescent="0.25"/>
    <row r="7248" ht="12" customHeight="1" x14ac:dyDescent="0.25"/>
    <row r="7249" ht="12" customHeight="1" x14ac:dyDescent="0.25"/>
    <row r="7250" ht="12" customHeight="1" x14ac:dyDescent="0.25"/>
    <row r="7251" ht="12" customHeight="1" x14ac:dyDescent="0.25"/>
    <row r="7252" ht="12" customHeight="1" x14ac:dyDescent="0.25"/>
    <row r="7253" ht="12" customHeight="1" x14ac:dyDescent="0.25"/>
    <row r="7254" ht="12" customHeight="1" x14ac:dyDescent="0.25"/>
    <row r="7255" ht="12" customHeight="1" x14ac:dyDescent="0.25"/>
    <row r="7256" ht="12" customHeight="1" x14ac:dyDescent="0.25"/>
    <row r="7257" ht="12" customHeight="1" x14ac:dyDescent="0.25"/>
    <row r="7258" ht="12" customHeight="1" x14ac:dyDescent="0.25"/>
    <row r="7259" ht="12" customHeight="1" x14ac:dyDescent="0.25"/>
    <row r="7260" ht="12" customHeight="1" x14ac:dyDescent="0.25"/>
    <row r="7261" ht="12" customHeight="1" x14ac:dyDescent="0.25"/>
    <row r="7262" ht="12" customHeight="1" x14ac:dyDescent="0.25"/>
    <row r="7263" ht="12" customHeight="1" x14ac:dyDescent="0.25"/>
    <row r="7264" ht="12" customHeight="1" x14ac:dyDescent="0.25"/>
    <row r="7265" ht="12" customHeight="1" x14ac:dyDescent="0.25"/>
    <row r="7266" ht="12" customHeight="1" x14ac:dyDescent="0.25"/>
    <row r="7267" ht="12" customHeight="1" x14ac:dyDescent="0.25"/>
    <row r="7268" ht="12" customHeight="1" x14ac:dyDescent="0.25"/>
    <row r="7269" ht="12" customHeight="1" x14ac:dyDescent="0.25"/>
    <row r="7270" ht="12" customHeight="1" x14ac:dyDescent="0.25"/>
    <row r="7271" ht="12" customHeight="1" x14ac:dyDescent="0.25"/>
    <row r="7272" ht="12" customHeight="1" x14ac:dyDescent="0.25"/>
    <row r="7273" ht="12" customHeight="1" x14ac:dyDescent="0.25"/>
    <row r="7274" ht="12" customHeight="1" x14ac:dyDescent="0.25"/>
    <row r="7275" ht="12" customHeight="1" x14ac:dyDescent="0.25"/>
    <row r="7276" ht="12" customHeight="1" x14ac:dyDescent="0.25"/>
    <row r="7277" ht="12" customHeight="1" x14ac:dyDescent="0.25"/>
    <row r="7278" ht="12" customHeight="1" x14ac:dyDescent="0.25"/>
    <row r="7279" ht="12" customHeight="1" x14ac:dyDescent="0.25"/>
    <row r="7280" ht="12" customHeight="1" x14ac:dyDescent="0.25"/>
    <row r="7281" ht="12" customHeight="1" x14ac:dyDescent="0.25"/>
    <row r="7282" ht="12" customHeight="1" x14ac:dyDescent="0.25"/>
    <row r="7283" ht="12" customHeight="1" x14ac:dyDescent="0.25"/>
    <row r="7284" ht="12" customHeight="1" x14ac:dyDescent="0.25"/>
    <row r="7285" ht="12" customHeight="1" x14ac:dyDescent="0.25"/>
    <row r="7286" ht="12" customHeight="1" x14ac:dyDescent="0.25"/>
    <row r="7287" ht="12" customHeight="1" x14ac:dyDescent="0.25"/>
    <row r="7288" ht="12" customHeight="1" x14ac:dyDescent="0.25"/>
    <row r="7289" ht="12" customHeight="1" x14ac:dyDescent="0.25"/>
    <row r="7290" ht="12" customHeight="1" x14ac:dyDescent="0.25"/>
    <row r="7291" ht="12" customHeight="1" x14ac:dyDescent="0.25"/>
    <row r="7292" ht="12" customHeight="1" x14ac:dyDescent="0.25"/>
    <row r="7293" ht="12" customHeight="1" x14ac:dyDescent="0.25"/>
    <row r="7294" ht="12" customHeight="1" x14ac:dyDescent="0.25"/>
    <row r="7295" ht="12" customHeight="1" x14ac:dyDescent="0.25"/>
    <row r="7296" ht="12" customHeight="1" x14ac:dyDescent="0.25"/>
    <row r="7297" ht="12" customHeight="1" x14ac:dyDescent="0.25"/>
    <row r="7298" ht="12" customHeight="1" x14ac:dyDescent="0.25"/>
    <row r="7299" ht="12" customHeight="1" x14ac:dyDescent="0.25"/>
    <row r="7300" ht="12" customHeight="1" x14ac:dyDescent="0.25"/>
    <row r="7301" ht="12" customHeight="1" x14ac:dyDescent="0.25"/>
    <row r="7302" ht="12" customHeight="1" x14ac:dyDescent="0.25"/>
    <row r="7303" ht="12" customHeight="1" x14ac:dyDescent="0.25"/>
    <row r="7304" ht="12" customHeight="1" x14ac:dyDescent="0.25"/>
    <row r="7305" ht="12" customHeight="1" x14ac:dyDescent="0.25"/>
    <row r="7306" ht="12" customHeight="1" x14ac:dyDescent="0.25"/>
    <row r="7307" ht="12" customHeight="1" x14ac:dyDescent="0.25"/>
    <row r="7308" ht="12" customHeight="1" x14ac:dyDescent="0.25"/>
    <row r="7309" ht="12" customHeight="1" x14ac:dyDescent="0.25"/>
    <row r="7310" ht="12" customHeight="1" x14ac:dyDescent="0.25"/>
    <row r="7311" ht="12" customHeight="1" x14ac:dyDescent="0.25"/>
    <row r="7312" ht="12" customHeight="1" x14ac:dyDescent="0.25"/>
    <row r="7313" ht="12" customHeight="1" x14ac:dyDescent="0.25"/>
    <row r="7314" ht="12" customHeight="1" x14ac:dyDescent="0.25"/>
    <row r="7315" ht="12" customHeight="1" x14ac:dyDescent="0.25"/>
    <row r="7316" ht="12" customHeight="1" x14ac:dyDescent="0.25"/>
    <row r="7317" ht="12" customHeight="1" x14ac:dyDescent="0.25"/>
    <row r="7318" ht="12" customHeight="1" x14ac:dyDescent="0.25"/>
    <row r="7319" ht="12" customHeight="1" x14ac:dyDescent="0.25"/>
    <row r="7320" ht="12" customHeight="1" x14ac:dyDescent="0.25"/>
    <row r="7321" ht="12" customHeight="1" x14ac:dyDescent="0.25"/>
    <row r="7322" ht="12" customHeight="1" x14ac:dyDescent="0.25"/>
    <row r="7323" ht="12" customHeight="1" x14ac:dyDescent="0.25"/>
    <row r="7324" ht="12" customHeight="1" x14ac:dyDescent="0.25"/>
    <row r="7325" ht="12" customHeight="1" x14ac:dyDescent="0.25"/>
    <row r="7326" ht="12" customHeight="1" x14ac:dyDescent="0.25"/>
    <row r="7327" ht="12" customHeight="1" x14ac:dyDescent="0.25"/>
    <row r="7328" ht="12" customHeight="1" x14ac:dyDescent="0.25"/>
    <row r="7329" ht="12" customHeight="1" x14ac:dyDescent="0.25"/>
    <row r="7330" ht="12" customHeight="1" x14ac:dyDescent="0.25"/>
    <row r="7331" ht="12" customHeight="1" x14ac:dyDescent="0.25"/>
    <row r="7332" ht="12" customHeight="1" x14ac:dyDescent="0.25"/>
    <row r="7333" ht="12" customHeight="1" x14ac:dyDescent="0.25"/>
    <row r="7334" ht="12" customHeight="1" x14ac:dyDescent="0.25"/>
    <row r="7335" ht="12" customHeight="1" x14ac:dyDescent="0.25"/>
    <row r="7336" ht="12" customHeight="1" x14ac:dyDescent="0.25"/>
    <row r="7337" ht="12" customHeight="1" x14ac:dyDescent="0.25"/>
    <row r="7338" ht="12" customHeight="1" x14ac:dyDescent="0.25"/>
    <row r="7339" ht="12" customHeight="1" x14ac:dyDescent="0.25"/>
    <row r="7340" ht="12" customHeight="1" x14ac:dyDescent="0.25"/>
    <row r="7341" ht="12" customHeight="1" x14ac:dyDescent="0.25"/>
    <row r="7342" ht="12" customHeight="1" x14ac:dyDescent="0.25"/>
    <row r="7343" ht="12" customHeight="1" x14ac:dyDescent="0.25"/>
    <row r="7344" ht="12" customHeight="1" x14ac:dyDescent="0.25"/>
    <row r="7345" ht="12" customHeight="1" x14ac:dyDescent="0.25"/>
    <row r="7346" ht="12" customHeight="1" x14ac:dyDescent="0.25"/>
    <row r="7347" ht="12" customHeight="1" x14ac:dyDescent="0.25"/>
    <row r="7348" ht="12" customHeight="1" x14ac:dyDescent="0.25"/>
    <row r="7349" ht="12" customHeight="1" x14ac:dyDescent="0.25"/>
    <row r="7350" ht="12" customHeight="1" x14ac:dyDescent="0.25"/>
    <row r="7351" ht="12" customHeight="1" x14ac:dyDescent="0.25"/>
    <row r="7352" ht="12" customHeight="1" x14ac:dyDescent="0.25"/>
    <row r="7353" ht="12" customHeight="1" x14ac:dyDescent="0.25"/>
    <row r="7354" ht="12" customHeight="1" x14ac:dyDescent="0.25"/>
    <row r="7355" ht="12" customHeight="1" x14ac:dyDescent="0.25"/>
    <row r="7356" ht="12" customHeight="1" x14ac:dyDescent="0.25"/>
    <row r="7357" ht="12" customHeight="1" x14ac:dyDescent="0.25"/>
    <row r="7358" ht="12" customHeight="1" x14ac:dyDescent="0.25"/>
    <row r="7359" ht="12" customHeight="1" x14ac:dyDescent="0.25"/>
    <row r="7360" ht="12" customHeight="1" x14ac:dyDescent="0.25"/>
    <row r="7361" ht="12" customHeight="1" x14ac:dyDescent="0.25"/>
    <row r="7362" ht="12" customHeight="1" x14ac:dyDescent="0.25"/>
    <row r="7363" ht="12" customHeight="1" x14ac:dyDescent="0.25"/>
    <row r="7364" ht="12" customHeight="1" x14ac:dyDescent="0.25"/>
    <row r="7365" ht="12" customHeight="1" x14ac:dyDescent="0.25"/>
    <row r="7366" ht="12" customHeight="1" x14ac:dyDescent="0.25"/>
    <row r="7367" ht="12" customHeight="1" x14ac:dyDescent="0.25"/>
    <row r="7368" ht="12" customHeight="1" x14ac:dyDescent="0.25"/>
    <row r="7369" ht="12" customHeight="1" x14ac:dyDescent="0.25"/>
    <row r="7370" ht="12" customHeight="1" x14ac:dyDescent="0.25"/>
    <row r="7371" ht="12" customHeight="1" x14ac:dyDescent="0.25"/>
    <row r="7372" ht="12" customHeight="1" x14ac:dyDescent="0.25"/>
    <row r="7373" ht="12" customHeight="1" x14ac:dyDescent="0.25"/>
    <row r="7374" ht="12" customHeight="1" x14ac:dyDescent="0.25"/>
    <row r="7375" ht="12" customHeight="1" x14ac:dyDescent="0.25"/>
    <row r="7376" ht="12" customHeight="1" x14ac:dyDescent="0.25"/>
    <row r="7377" ht="12" customHeight="1" x14ac:dyDescent="0.25"/>
    <row r="7378" ht="12" customHeight="1" x14ac:dyDescent="0.25"/>
    <row r="7379" ht="12" customHeight="1" x14ac:dyDescent="0.25"/>
    <row r="7380" ht="12" customHeight="1" x14ac:dyDescent="0.25"/>
    <row r="7381" ht="12" customHeight="1" x14ac:dyDescent="0.25"/>
    <row r="7382" ht="12" customHeight="1" x14ac:dyDescent="0.25"/>
    <row r="7383" ht="12" customHeight="1" x14ac:dyDescent="0.25"/>
    <row r="7384" ht="12" customHeight="1" x14ac:dyDescent="0.25"/>
    <row r="7385" ht="12" customHeight="1" x14ac:dyDescent="0.25"/>
    <row r="7386" ht="12" customHeight="1" x14ac:dyDescent="0.25"/>
    <row r="7387" ht="12" customHeight="1" x14ac:dyDescent="0.25"/>
    <row r="7388" ht="12" customHeight="1" x14ac:dyDescent="0.25"/>
    <row r="7389" ht="12" customHeight="1" x14ac:dyDescent="0.25"/>
    <row r="7390" ht="12" customHeight="1" x14ac:dyDescent="0.25"/>
    <row r="7391" ht="12" customHeight="1" x14ac:dyDescent="0.25"/>
    <row r="7392" ht="12" customHeight="1" x14ac:dyDescent="0.25"/>
    <row r="7393" ht="12" customHeight="1" x14ac:dyDescent="0.25"/>
    <row r="7394" ht="12" customHeight="1" x14ac:dyDescent="0.25"/>
    <row r="7395" ht="12" customHeight="1" x14ac:dyDescent="0.25"/>
    <row r="7396" ht="12" customHeight="1" x14ac:dyDescent="0.25"/>
    <row r="7397" ht="12" customHeight="1" x14ac:dyDescent="0.25"/>
    <row r="7398" ht="12" customHeight="1" x14ac:dyDescent="0.25"/>
    <row r="7399" ht="12" customHeight="1" x14ac:dyDescent="0.25"/>
    <row r="7400" ht="12" customHeight="1" x14ac:dyDescent="0.25"/>
    <row r="7401" ht="12" customHeight="1" x14ac:dyDescent="0.25"/>
    <row r="7402" ht="12" customHeight="1" x14ac:dyDescent="0.25"/>
    <row r="7403" ht="12" customHeight="1" x14ac:dyDescent="0.25"/>
    <row r="7404" ht="12" customHeight="1" x14ac:dyDescent="0.25"/>
    <row r="7405" ht="12" customHeight="1" x14ac:dyDescent="0.25"/>
    <row r="7406" ht="12" customHeight="1" x14ac:dyDescent="0.25"/>
    <row r="7407" ht="12" customHeight="1" x14ac:dyDescent="0.25"/>
    <row r="7408" ht="12" customHeight="1" x14ac:dyDescent="0.25"/>
    <row r="7409" ht="12" customHeight="1" x14ac:dyDescent="0.25"/>
    <row r="7410" ht="12" customHeight="1" x14ac:dyDescent="0.25"/>
    <row r="7411" ht="12" customHeight="1" x14ac:dyDescent="0.25"/>
    <row r="7412" ht="12" customHeight="1" x14ac:dyDescent="0.25"/>
    <row r="7413" ht="12" customHeight="1" x14ac:dyDescent="0.25"/>
    <row r="7414" ht="12" customHeight="1" x14ac:dyDescent="0.25"/>
    <row r="7415" ht="12" customHeight="1" x14ac:dyDescent="0.25"/>
    <row r="7416" ht="12" customHeight="1" x14ac:dyDescent="0.25"/>
    <row r="7417" ht="12" customHeight="1" x14ac:dyDescent="0.25"/>
    <row r="7418" ht="12" customHeight="1" x14ac:dyDescent="0.25"/>
    <row r="7419" ht="12" customHeight="1" x14ac:dyDescent="0.25"/>
    <row r="7420" ht="12" customHeight="1" x14ac:dyDescent="0.25"/>
    <row r="7421" ht="12" customHeight="1" x14ac:dyDescent="0.25"/>
    <row r="7422" ht="12" customHeight="1" x14ac:dyDescent="0.25"/>
    <row r="7423" ht="12" customHeight="1" x14ac:dyDescent="0.25"/>
    <row r="7424" ht="12" customHeight="1" x14ac:dyDescent="0.25"/>
    <row r="7425" ht="12" customHeight="1" x14ac:dyDescent="0.25"/>
    <row r="7426" ht="12" customHeight="1" x14ac:dyDescent="0.25"/>
    <row r="7427" ht="12" customHeight="1" x14ac:dyDescent="0.25"/>
    <row r="7428" ht="12" customHeight="1" x14ac:dyDescent="0.25"/>
    <row r="7429" ht="12" customHeight="1" x14ac:dyDescent="0.25"/>
    <row r="7430" ht="12" customHeight="1" x14ac:dyDescent="0.25"/>
    <row r="7431" ht="12" customHeight="1" x14ac:dyDescent="0.25"/>
    <row r="7432" ht="12" customHeight="1" x14ac:dyDescent="0.25"/>
    <row r="7433" ht="12" customHeight="1" x14ac:dyDescent="0.25"/>
    <row r="7434" ht="12" customHeight="1" x14ac:dyDescent="0.25"/>
    <row r="7435" ht="12" customHeight="1" x14ac:dyDescent="0.25"/>
    <row r="7436" ht="12" customHeight="1" x14ac:dyDescent="0.25"/>
    <row r="7437" ht="12" customHeight="1" x14ac:dyDescent="0.25"/>
    <row r="7438" ht="12" customHeight="1" x14ac:dyDescent="0.25"/>
    <row r="7439" ht="12" customHeight="1" x14ac:dyDescent="0.25"/>
    <row r="7440" ht="12" customHeight="1" x14ac:dyDescent="0.25"/>
    <row r="7441" ht="12" customHeight="1" x14ac:dyDescent="0.25"/>
    <row r="7442" ht="12" customHeight="1" x14ac:dyDescent="0.25"/>
    <row r="7443" ht="12" customHeight="1" x14ac:dyDescent="0.25"/>
    <row r="7444" ht="12" customHeight="1" x14ac:dyDescent="0.25"/>
    <row r="7445" ht="12" customHeight="1" x14ac:dyDescent="0.25"/>
    <row r="7446" ht="12" customHeight="1" x14ac:dyDescent="0.25"/>
    <row r="7447" ht="12" customHeight="1" x14ac:dyDescent="0.25"/>
    <row r="7448" ht="12" customHeight="1" x14ac:dyDescent="0.25"/>
    <row r="7449" ht="12" customHeight="1" x14ac:dyDescent="0.25"/>
    <row r="7450" ht="12" customHeight="1" x14ac:dyDescent="0.25"/>
    <row r="7451" ht="12" customHeight="1" x14ac:dyDescent="0.25"/>
    <row r="7452" ht="12" customHeight="1" x14ac:dyDescent="0.25"/>
    <row r="7453" ht="12" customHeight="1" x14ac:dyDescent="0.25"/>
    <row r="7454" ht="12" customHeight="1" x14ac:dyDescent="0.25"/>
    <row r="7455" ht="12" customHeight="1" x14ac:dyDescent="0.25"/>
    <row r="7456" ht="12" customHeight="1" x14ac:dyDescent="0.25"/>
    <row r="7457" ht="12" customHeight="1" x14ac:dyDescent="0.25"/>
    <row r="7458" ht="12" customHeight="1" x14ac:dyDescent="0.25"/>
    <row r="7459" ht="12" customHeight="1" x14ac:dyDescent="0.25"/>
    <row r="7460" ht="12" customHeight="1" x14ac:dyDescent="0.25"/>
    <row r="7461" ht="12" customHeight="1" x14ac:dyDescent="0.25"/>
    <row r="7462" ht="12" customHeight="1" x14ac:dyDescent="0.25"/>
    <row r="7463" ht="12" customHeight="1" x14ac:dyDescent="0.25"/>
    <row r="7464" ht="12" customHeight="1" x14ac:dyDescent="0.25"/>
    <row r="7465" ht="12" customHeight="1" x14ac:dyDescent="0.25"/>
    <row r="7466" ht="12" customHeight="1" x14ac:dyDescent="0.25"/>
    <row r="7467" ht="12" customHeight="1" x14ac:dyDescent="0.25"/>
    <row r="7468" ht="12" customHeight="1" x14ac:dyDescent="0.25"/>
    <row r="7469" ht="12" customHeight="1" x14ac:dyDescent="0.25"/>
    <row r="7470" ht="12" customHeight="1" x14ac:dyDescent="0.25"/>
    <row r="7471" ht="12" customHeight="1" x14ac:dyDescent="0.25"/>
    <row r="7472" ht="12" customHeight="1" x14ac:dyDescent="0.25"/>
    <row r="7473" ht="12" customHeight="1" x14ac:dyDescent="0.25"/>
    <row r="7474" ht="12" customHeight="1" x14ac:dyDescent="0.25"/>
    <row r="7475" ht="12" customHeight="1" x14ac:dyDescent="0.25"/>
    <row r="7476" ht="12" customHeight="1" x14ac:dyDescent="0.25"/>
    <row r="7477" ht="12" customHeight="1" x14ac:dyDescent="0.25"/>
    <row r="7478" ht="12" customHeight="1" x14ac:dyDescent="0.25"/>
    <row r="7479" ht="12" customHeight="1" x14ac:dyDescent="0.25"/>
    <row r="7480" ht="12" customHeight="1" x14ac:dyDescent="0.25"/>
    <row r="7481" ht="12" customHeight="1" x14ac:dyDescent="0.25"/>
    <row r="7482" ht="12" customHeight="1" x14ac:dyDescent="0.25"/>
    <row r="7483" ht="12" customHeight="1" x14ac:dyDescent="0.25"/>
    <row r="7484" ht="12" customHeight="1" x14ac:dyDescent="0.25"/>
    <row r="7485" ht="12" customHeight="1" x14ac:dyDescent="0.25"/>
    <row r="7486" ht="12" customHeight="1" x14ac:dyDescent="0.25"/>
    <row r="7487" ht="12" customHeight="1" x14ac:dyDescent="0.25"/>
    <row r="7488" ht="12" customHeight="1" x14ac:dyDescent="0.25"/>
    <row r="7489" ht="12" customHeight="1" x14ac:dyDescent="0.25"/>
    <row r="7490" ht="12" customHeight="1" x14ac:dyDescent="0.25"/>
    <row r="7491" ht="12" customHeight="1" x14ac:dyDescent="0.25"/>
    <row r="7492" ht="12" customHeight="1" x14ac:dyDescent="0.25"/>
    <row r="7493" ht="12" customHeight="1" x14ac:dyDescent="0.25"/>
    <row r="7494" ht="12" customHeight="1" x14ac:dyDescent="0.25"/>
    <row r="7495" ht="12" customHeight="1" x14ac:dyDescent="0.25"/>
    <row r="7496" ht="12" customHeight="1" x14ac:dyDescent="0.25"/>
    <row r="7497" ht="12" customHeight="1" x14ac:dyDescent="0.25"/>
    <row r="7498" ht="12" customHeight="1" x14ac:dyDescent="0.25"/>
    <row r="7499" ht="12" customHeight="1" x14ac:dyDescent="0.25"/>
    <row r="7500" ht="12" customHeight="1" x14ac:dyDescent="0.25"/>
    <row r="7501" ht="12" customHeight="1" x14ac:dyDescent="0.25"/>
    <row r="7502" ht="12" customHeight="1" x14ac:dyDescent="0.25"/>
    <row r="7503" ht="12" customHeight="1" x14ac:dyDescent="0.25"/>
    <row r="7504" ht="12" customHeight="1" x14ac:dyDescent="0.25"/>
    <row r="7505" ht="12" customHeight="1" x14ac:dyDescent="0.25"/>
    <row r="7506" ht="12" customHeight="1" x14ac:dyDescent="0.25"/>
    <row r="7507" ht="12" customHeight="1" x14ac:dyDescent="0.25"/>
    <row r="7508" ht="12" customHeight="1" x14ac:dyDescent="0.25"/>
    <row r="7509" ht="12" customHeight="1" x14ac:dyDescent="0.25"/>
    <row r="7510" ht="12" customHeight="1" x14ac:dyDescent="0.25"/>
    <row r="7511" ht="12" customHeight="1" x14ac:dyDescent="0.25"/>
    <row r="7512" ht="12" customHeight="1" x14ac:dyDescent="0.25"/>
    <row r="7513" ht="12" customHeight="1" x14ac:dyDescent="0.25"/>
    <row r="7514" ht="12" customHeight="1" x14ac:dyDescent="0.25"/>
    <row r="7515" ht="12" customHeight="1" x14ac:dyDescent="0.25"/>
    <row r="7516" ht="12" customHeight="1" x14ac:dyDescent="0.25"/>
    <row r="7517" ht="12" customHeight="1" x14ac:dyDescent="0.25"/>
    <row r="7518" ht="12" customHeight="1" x14ac:dyDescent="0.25"/>
    <row r="7519" ht="12" customHeight="1" x14ac:dyDescent="0.25"/>
    <row r="7520" ht="12" customHeight="1" x14ac:dyDescent="0.25"/>
    <row r="7521" ht="12" customHeight="1" x14ac:dyDescent="0.25"/>
    <row r="7522" ht="12" customHeight="1" x14ac:dyDescent="0.25"/>
    <row r="7523" ht="12" customHeight="1" x14ac:dyDescent="0.25"/>
    <row r="7524" ht="12" customHeight="1" x14ac:dyDescent="0.25"/>
    <row r="7525" ht="12" customHeight="1" x14ac:dyDescent="0.25"/>
    <row r="7526" ht="12" customHeight="1" x14ac:dyDescent="0.25"/>
    <row r="7527" ht="12" customHeight="1" x14ac:dyDescent="0.25"/>
    <row r="7528" ht="12" customHeight="1" x14ac:dyDescent="0.25"/>
    <row r="7529" ht="12" customHeight="1" x14ac:dyDescent="0.25"/>
    <row r="7530" ht="12" customHeight="1" x14ac:dyDescent="0.25"/>
    <row r="7531" ht="12" customHeight="1" x14ac:dyDescent="0.25"/>
    <row r="7532" ht="12" customHeight="1" x14ac:dyDescent="0.25"/>
    <row r="7533" ht="12" customHeight="1" x14ac:dyDescent="0.25"/>
    <row r="7534" ht="12" customHeight="1" x14ac:dyDescent="0.25"/>
    <row r="7535" ht="12" customHeight="1" x14ac:dyDescent="0.25"/>
    <row r="7536" ht="12" customHeight="1" x14ac:dyDescent="0.25"/>
    <row r="7537" ht="12" customHeight="1" x14ac:dyDescent="0.25"/>
    <row r="7538" ht="12" customHeight="1" x14ac:dyDescent="0.25"/>
    <row r="7539" ht="12" customHeight="1" x14ac:dyDescent="0.25"/>
    <row r="7540" ht="12" customHeight="1" x14ac:dyDescent="0.25"/>
    <row r="7541" ht="12" customHeight="1" x14ac:dyDescent="0.25"/>
    <row r="7542" ht="12" customHeight="1" x14ac:dyDescent="0.25"/>
    <row r="7543" ht="12" customHeight="1" x14ac:dyDescent="0.25"/>
    <row r="7544" ht="12" customHeight="1" x14ac:dyDescent="0.25"/>
    <row r="7545" ht="12" customHeight="1" x14ac:dyDescent="0.25"/>
    <row r="7546" ht="12" customHeight="1" x14ac:dyDescent="0.25"/>
    <row r="7547" ht="12" customHeight="1" x14ac:dyDescent="0.25"/>
    <row r="7548" ht="12" customHeight="1" x14ac:dyDescent="0.25"/>
    <row r="7549" ht="12" customHeight="1" x14ac:dyDescent="0.25"/>
    <row r="7550" ht="12" customHeight="1" x14ac:dyDescent="0.25"/>
    <row r="7551" ht="12" customHeight="1" x14ac:dyDescent="0.25"/>
    <row r="7552" ht="12" customHeight="1" x14ac:dyDescent="0.25"/>
    <row r="7553" ht="12" customHeight="1" x14ac:dyDescent="0.25"/>
    <row r="7554" ht="12" customHeight="1" x14ac:dyDescent="0.25"/>
    <row r="7555" ht="12" customHeight="1" x14ac:dyDescent="0.25"/>
    <row r="7556" ht="12" customHeight="1" x14ac:dyDescent="0.25"/>
    <row r="7557" ht="12" customHeight="1" x14ac:dyDescent="0.25"/>
    <row r="7558" ht="12" customHeight="1" x14ac:dyDescent="0.25"/>
    <row r="7559" ht="12" customHeight="1" x14ac:dyDescent="0.25"/>
    <row r="7560" ht="12" customHeight="1" x14ac:dyDescent="0.25"/>
    <row r="7561" ht="12" customHeight="1" x14ac:dyDescent="0.25"/>
    <row r="7562" ht="12" customHeight="1" x14ac:dyDescent="0.25"/>
    <row r="7563" ht="12" customHeight="1" x14ac:dyDescent="0.25"/>
    <row r="7564" ht="12" customHeight="1" x14ac:dyDescent="0.25"/>
    <row r="7565" ht="12" customHeight="1" x14ac:dyDescent="0.25"/>
    <row r="7566" ht="12" customHeight="1" x14ac:dyDescent="0.25"/>
    <row r="7567" ht="12" customHeight="1" x14ac:dyDescent="0.25"/>
    <row r="7568" ht="12" customHeight="1" x14ac:dyDescent="0.25"/>
    <row r="7569" ht="12" customHeight="1" x14ac:dyDescent="0.25"/>
    <row r="7570" ht="12" customHeight="1" x14ac:dyDescent="0.25"/>
    <row r="7571" ht="12" customHeight="1" x14ac:dyDescent="0.25"/>
    <row r="7572" ht="12" customHeight="1" x14ac:dyDescent="0.25"/>
    <row r="7573" ht="12" customHeight="1" x14ac:dyDescent="0.25"/>
    <row r="7574" ht="12" customHeight="1" x14ac:dyDescent="0.25"/>
    <row r="7575" ht="12" customHeight="1" x14ac:dyDescent="0.25"/>
    <row r="7576" ht="12" customHeight="1" x14ac:dyDescent="0.25"/>
    <row r="7577" ht="12" customHeight="1" x14ac:dyDescent="0.25"/>
    <row r="7578" ht="12" customHeight="1" x14ac:dyDescent="0.25"/>
    <row r="7579" ht="12" customHeight="1" x14ac:dyDescent="0.25"/>
    <row r="7580" ht="12" customHeight="1" x14ac:dyDescent="0.25"/>
    <row r="7581" ht="12" customHeight="1" x14ac:dyDescent="0.25"/>
    <row r="7582" ht="12" customHeight="1" x14ac:dyDescent="0.25"/>
    <row r="7583" ht="12" customHeight="1" x14ac:dyDescent="0.25"/>
    <row r="7584" ht="12" customHeight="1" x14ac:dyDescent="0.25"/>
    <row r="7585" ht="12" customHeight="1" x14ac:dyDescent="0.25"/>
    <row r="7586" ht="12" customHeight="1" x14ac:dyDescent="0.25"/>
    <row r="7587" ht="12" customHeight="1" x14ac:dyDescent="0.25"/>
    <row r="7588" ht="12" customHeight="1" x14ac:dyDescent="0.25"/>
    <row r="7589" ht="12" customHeight="1" x14ac:dyDescent="0.25"/>
    <row r="7590" ht="12" customHeight="1" x14ac:dyDescent="0.25"/>
    <row r="7591" ht="12" customHeight="1" x14ac:dyDescent="0.25"/>
    <row r="7592" ht="12" customHeight="1" x14ac:dyDescent="0.25"/>
    <row r="7593" ht="12" customHeight="1" x14ac:dyDescent="0.25"/>
    <row r="7594" ht="12" customHeight="1" x14ac:dyDescent="0.25"/>
    <row r="7595" ht="12" customHeight="1" x14ac:dyDescent="0.25"/>
    <row r="7596" ht="12" customHeight="1" x14ac:dyDescent="0.25"/>
    <row r="7597" ht="12" customHeight="1" x14ac:dyDescent="0.25"/>
    <row r="7598" ht="12" customHeight="1" x14ac:dyDescent="0.25"/>
    <row r="7599" ht="12" customHeight="1" x14ac:dyDescent="0.25"/>
    <row r="7600" ht="12" customHeight="1" x14ac:dyDescent="0.25"/>
    <row r="7601" ht="12" customHeight="1" x14ac:dyDescent="0.25"/>
    <row r="7602" ht="12" customHeight="1" x14ac:dyDescent="0.25"/>
    <row r="7603" ht="12" customHeight="1" x14ac:dyDescent="0.25"/>
    <row r="7604" ht="12" customHeight="1" x14ac:dyDescent="0.25"/>
    <row r="7605" ht="12" customHeight="1" x14ac:dyDescent="0.25"/>
    <row r="7606" ht="12" customHeight="1" x14ac:dyDescent="0.25"/>
    <row r="7607" ht="12" customHeight="1" x14ac:dyDescent="0.25"/>
    <row r="7608" ht="12" customHeight="1" x14ac:dyDescent="0.25"/>
    <row r="7609" ht="12" customHeight="1" x14ac:dyDescent="0.25"/>
    <row r="7610" ht="12" customHeight="1" x14ac:dyDescent="0.25"/>
    <row r="7611" ht="12" customHeight="1" x14ac:dyDescent="0.25"/>
    <row r="7612" ht="12" customHeight="1" x14ac:dyDescent="0.25"/>
    <row r="7613" ht="12" customHeight="1" x14ac:dyDescent="0.25"/>
    <row r="7614" ht="12" customHeight="1" x14ac:dyDescent="0.25"/>
    <row r="7615" ht="12" customHeight="1" x14ac:dyDescent="0.25"/>
    <row r="7616" ht="12" customHeight="1" x14ac:dyDescent="0.25"/>
    <row r="7617" ht="12" customHeight="1" x14ac:dyDescent="0.25"/>
    <row r="7618" ht="12" customHeight="1" x14ac:dyDescent="0.25"/>
    <row r="7619" ht="12" customHeight="1" x14ac:dyDescent="0.25"/>
    <row r="7620" ht="12" customHeight="1" x14ac:dyDescent="0.25"/>
    <row r="7621" ht="12" customHeight="1" x14ac:dyDescent="0.25"/>
    <row r="7622" ht="12" customHeight="1" x14ac:dyDescent="0.25"/>
    <row r="7623" ht="12" customHeight="1" x14ac:dyDescent="0.25"/>
    <row r="7624" ht="12" customHeight="1" x14ac:dyDescent="0.25"/>
    <row r="7625" ht="12" customHeight="1" x14ac:dyDescent="0.25"/>
    <row r="7626" ht="12" customHeight="1" x14ac:dyDescent="0.25"/>
    <row r="7627" ht="12" customHeight="1" x14ac:dyDescent="0.25"/>
    <row r="7628" ht="12" customHeight="1" x14ac:dyDescent="0.25"/>
    <row r="7629" ht="12" customHeight="1" x14ac:dyDescent="0.25"/>
    <row r="7630" ht="12" customHeight="1" x14ac:dyDescent="0.25"/>
    <row r="7631" ht="12" customHeight="1" x14ac:dyDescent="0.25"/>
    <row r="7632" ht="12" customHeight="1" x14ac:dyDescent="0.25"/>
    <row r="7633" ht="12" customHeight="1" x14ac:dyDescent="0.25"/>
    <row r="7634" ht="12" customHeight="1" x14ac:dyDescent="0.25"/>
    <row r="7635" ht="12" customHeight="1" x14ac:dyDescent="0.25"/>
    <row r="7636" ht="12" customHeight="1" x14ac:dyDescent="0.25"/>
    <row r="7637" ht="12" customHeight="1" x14ac:dyDescent="0.25"/>
    <row r="7638" ht="12" customHeight="1" x14ac:dyDescent="0.25"/>
    <row r="7639" ht="12" customHeight="1" x14ac:dyDescent="0.25"/>
    <row r="7640" ht="12" customHeight="1" x14ac:dyDescent="0.25"/>
    <row r="7641" ht="12" customHeight="1" x14ac:dyDescent="0.25"/>
    <row r="7642" ht="12" customHeight="1" x14ac:dyDescent="0.25"/>
    <row r="7643" ht="12" customHeight="1" x14ac:dyDescent="0.25"/>
    <row r="7644" ht="12" customHeight="1" x14ac:dyDescent="0.25"/>
    <row r="7645" ht="12" customHeight="1" x14ac:dyDescent="0.25"/>
    <row r="7646" ht="12" customHeight="1" x14ac:dyDescent="0.25"/>
    <row r="7647" ht="12" customHeight="1" x14ac:dyDescent="0.25"/>
    <row r="7648" ht="12" customHeight="1" x14ac:dyDescent="0.25"/>
    <row r="7649" ht="12" customHeight="1" x14ac:dyDescent="0.25"/>
    <row r="7650" ht="12" customHeight="1" x14ac:dyDescent="0.25"/>
  </sheetData>
  <sheetProtection algorithmName="SHA-512" hashValue="PPj14PBSeNWtGrq+D/iEus++pXXRnxylWnzTc/GS+kA5+Asq86YFWCLPMDaI0eAD/hE22J/Ibkr2spp87bChNg==" saltValue="w6BOl+v5uQPNOL4gqYGezQ==" spinCount="100000" sheet="1" objects="1" scenarios="1"/>
  <mergeCells count="18">
    <mergeCell ref="C7:D7"/>
    <mergeCell ref="A6:D6"/>
    <mergeCell ref="A1:D1"/>
    <mergeCell ref="A2:D2"/>
    <mergeCell ref="A3:D3"/>
    <mergeCell ref="A4:D4"/>
    <mergeCell ref="A5:D5"/>
    <mergeCell ref="B8:C8"/>
    <mergeCell ref="B9:C9"/>
    <mergeCell ref="B10:C10"/>
    <mergeCell ref="B11:C11"/>
    <mergeCell ref="B26:C26"/>
    <mergeCell ref="C24:D24"/>
    <mergeCell ref="C18:D18"/>
    <mergeCell ref="C16:D16"/>
    <mergeCell ref="C14:D14"/>
    <mergeCell ref="B20:C20"/>
    <mergeCell ref="B22:C22"/>
  </mergeCells>
  <dataValidations count="1">
    <dataValidation type="decimal" error="Conversion factor must be between .75 and 1.00.  " sqref="B24" xr:uid="{00000000-0002-0000-0100-00000A000000}">
      <formula1>0.75</formula1>
      <formula2>1</formula2>
    </dataValidation>
  </dataValidations>
  <hyperlinks>
    <hyperlink ref="A3" r:id="rId1" location="form6" display="https://research.aaup.org/instructions#form6" xr:uid="{357D9737-44C7-4161-84D7-B7C5C4A297AB}"/>
    <hyperlink ref="A4" r:id="rId2" location="form6" display="https://research.aaup.org/faq#form6" xr:uid="{79C839D1-005A-4D68-8969-75E6B08DD4A2}"/>
    <hyperlink ref="A3:D3" r:id="rId3" location="form1" display="https://research.aaup.org/instructions#form1" xr:uid="{C65674C9-E6F0-4BA1-9706-A3996F4E0292}"/>
    <hyperlink ref="A4:D4" r:id="rId4" location="form1" display="https://research.aaup.org/faq#form1" xr:uid="{71D84DEB-9998-4AA3-B9B9-5120904A8D49}"/>
  </hyperlinks>
  <printOptions horizontalCentered="1" verticalCentered="1"/>
  <pageMargins left="0.5" right="0.5" top="0.5" bottom="0.5" header="0.51180555555600005" footer="0.51180555555600005"/>
  <pageSetup fitToHeight="2"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39"/>
  <sheetViews>
    <sheetView showGridLines="0" topLeftCell="A7" workbookViewId="0">
      <selection activeCell="J37" sqref="J37"/>
    </sheetView>
  </sheetViews>
  <sheetFormatPr defaultColWidth="8.7109375" defaultRowHeight="15" x14ac:dyDescent="0.25"/>
  <cols>
    <col min="1" max="1" width="15.7109375" customWidth="1"/>
    <col min="2" max="2" width="12.7109375" customWidth="1"/>
    <col min="3" max="3" width="18.7109375" customWidth="1"/>
    <col min="4" max="7" width="12.7109375" customWidth="1"/>
    <col min="8" max="8" width="18.7109375" customWidth="1"/>
    <col min="9" max="11" width="12.7109375" customWidth="1"/>
  </cols>
  <sheetData>
    <row r="1" spans="1:11" ht="80.099999999999994" customHeight="1" x14ac:dyDescent="0.25">
      <c r="A1" s="250" t="s">
        <v>159</v>
      </c>
      <c r="B1" s="255"/>
      <c r="C1" s="255"/>
      <c r="D1" s="255"/>
      <c r="E1" s="255"/>
      <c r="F1" s="255"/>
      <c r="G1" s="255"/>
      <c r="H1" s="255"/>
      <c r="I1" s="255"/>
      <c r="J1" s="255"/>
      <c r="K1" s="255"/>
    </row>
    <row r="2" spans="1:11" x14ac:dyDescent="0.25">
      <c r="A2" s="251" t="s">
        <v>31</v>
      </c>
      <c r="B2" s="252"/>
      <c r="C2" s="252"/>
      <c r="D2" s="252"/>
      <c r="E2" s="252"/>
      <c r="F2" s="252"/>
      <c r="G2" s="252"/>
      <c r="H2" s="252"/>
      <c r="I2" s="252"/>
      <c r="J2" s="252"/>
      <c r="K2" s="252"/>
    </row>
    <row r="3" spans="1:11" ht="15" customHeight="1" x14ac:dyDescent="0.25">
      <c r="A3" s="253" t="s">
        <v>32</v>
      </c>
      <c r="B3" s="253"/>
      <c r="C3" s="253"/>
      <c r="D3" s="253"/>
      <c r="E3" s="253"/>
      <c r="F3" s="253"/>
      <c r="G3" s="253"/>
      <c r="H3" s="253"/>
      <c r="I3" s="253"/>
      <c r="J3" s="253"/>
      <c r="K3" s="253"/>
    </row>
    <row r="4" spans="1:11" ht="15" customHeight="1" x14ac:dyDescent="0.25">
      <c r="A4" s="253" t="s">
        <v>33</v>
      </c>
      <c r="B4" s="253"/>
      <c r="C4" s="253"/>
      <c r="D4" s="253"/>
      <c r="E4" s="253"/>
      <c r="F4" s="253"/>
      <c r="G4" s="253"/>
      <c r="H4" s="253"/>
      <c r="I4" s="253"/>
      <c r="J4" s="253"/>
      <c r="K4" s="253"/>
    </row>
    <row r="5" spans="1:11" x14ac:dyDescent="0.25">
      <c r="A5" s="254" t="s">
        <v>156</v>
      </c>
      <c r="B5" s="258"/>
      <c r="C5" s="258"/>
      <c r="D5" s="258"/>
      <c r="E5" s="258"/>
      <c r="F5" s="258"/>
      <c r="G5" s="258"/>
      <c r="H5" s="258"/>
      <c r="I5" s="258"/>
      <c r="J5" s="258"/>
      <c r="K5" s="258"/>
    </row>
    <row r="6" spans="1:11" s="1" customFormat="1" ht="90" customHeight="1" thickBot="1" x14ac:dyDescent="0.25">
      <c r="A6" s="261" t="s">
        <v>34</v>
      </c>
      <c r="B6" s="262"/>
      <c r="C6" s="262"/>
      <c r="D6" s="262"/>
      <c r="E6" s="262"/>
      <c r="F6" s="262"/>
      <c r="G6" s="262"/>
      <c r="H6" s="262"/>
      <c r="I6" s="262"/>
      <c r="J6" s="262"/>
      <c r="K6" s="262"/>
    </row>
    <row r="7" spans="1:11" s="16" customFormat="1" ht="19.5" thickBot="1" x14ac:dyDescent="0.3">
      <c r="A7" s="270" t="s">
        <v>35</v>
      </c>
      <c r="B7" s="272" t="s">
        <v>36</v>
      </c>
      <c r="C7" s="272"/>
      <c r="D7" s="272"/>
      <c r="E7" s="272"/>
      <c r="F7" s="272"/>
      <c r="G7" s="273" t="s">
        <v>37</v>
      </c>
      <c r="H7" s="274"/>
      <c r="I7" s="274"/>
      <c r="J7" s="274"/>
      <c r="K7" s="274"/>
    </row>
    <row r="8" spans="1:11" ht="45" customHeight="1" thickBot="1" x14ac:dyDescent="0.3">
      <c r="A8" s="271"/>
      <c r="B8" s="20" t="s">
        <v>131</v>
      </c>
      <c r="C8" s="23" t="s">
        <v>132</v>
      </c>
      <c r="D8" s="199" t="s">
        <v>39</v>
      </c>
      <c r="E8" s="21" t="s">
        <v>38</v>
      </c>
      <c r="F8" s="22" t="s">
        <v>133</v>
      </c>
      <c r="G8" s="20" t="s">
        <v>131</v>
      </c>
      <c r="H8" s="23" t="s">
        <v>132</v>
      </c>
      <c r="I8" s="199" t="s">
        <v>39</v>
      </c>
      <c r="J8" s="21" t="s">
        <v>38</v>
      </c>
      <c r="K8" s="22" t="s">
        <v>133</v>
      </c>
    </row>
    <row r="9" spans="1:11" s="15" customFormat="1" ht="16.5" thickBot="1" x14ac:dyDescent="0.3">
      <c r="A9" s="263" t="s">
        <v>40</v>
      </c>
      <c r="B9" s="264"/>
      <c r="C9" s="264"/>
      <c r="D9" s="264"/>
      <c r="E9" s="264"/>
      <c r="F9" s="264"/>
      <c r="G9" s="264"/>
      <c r="H9" s="264"/>
      <c r="I9" s="264"/>
      <c r="J9" s="264"/>
      <c r="K9" s="264"/>
    </row>
    <row r="10" spans="1:11" x14ac:dyDescent="0.25">
      <c r="A10" s="24" t="s">
        <v>41</v>
      </c>
      <c r="B10" s="232">
        <v>60</v>
      </c>
      <c r="C10" s="341">
        <v>6337768.5800000001</v>
      </c>
      <c r="D10" s="232">
        <v>10</v>
      </c>
      <c r="E10" s="232">
        <v>0</v>
      </c>
      <c r="F10" s="232">
        <v>50</v>
      </c>
      <c r="G10" s="232">
        <v>22</v>
      </c>
      <c r="H10" s="341">
        <v>2341048.04</v>
      </c>
      <c r="I10" s="232">
        <v>0</v>
      </c>
      <c r="J10" s="232">
        <v>1</v>
      </c>
      <c r="K10" s="232">
        <v>21</v>
      </c>
    </row>
    <row r="11" spans="1:11" x14ac:dyDescent="0.25">
      <c r="A11" s="25" t="s">
        <v>42</v>
      </c>
      <c r="B11" s="232">
        <v>50</v>
      </c>
      <c r="C11" s="341">
        <v>3926630.64</v>
      </c>
      <c r="D11" s="232">
        <v>9</v>
      </c>
      <c r="E11" s="232">
        <v>5</v>
      </c>
      <c r="F11" s="232">
        <v>36</v>
      </c>
      <c r="G11" s="232">
        <v>29</v>
      </c>
      <c r="H11" s="341">
        <v>2597425.7400000002</v>
      </c>
      <c r="I11" s="232">
        <v>1</v>
      </c>
      <c r="J11" s="232">
        <v>2</v>
      </c>
      <c r="K11" s="232">
        <v>26</v>
      </c>
    </row>
    <row r="12" spans="1:11" x14ac:dyDescent="0.25">
      <c r="A12" s="25" t="s">
        <v>43</v>
      </c>
      <c r="B12" s="232">
        <v>45</v>
      </c>
      <c r="C12" s="341">
        <v>3218233.28</v>
      </c>
      <c r="D12" s="232">
        <v>17</v>
      </c>
      <c r="E12" s="232">
        <v>20</v>
      </c>
      <c r="F12" s="232">
        <v>8</v>
      </c>
      <c r="G12" s="232">
        <v>39</v>
      </c>
      <c r="H12" s="341">
        <v>2513276.66</v>
      </c>
      <c r="I12" s="232">
        <v>18</v>
      </c>
      <c r="J12" s="232">
        <v>19</v>
      </c>
      <c r="K12" s="232">
        <v>2</v>
      </c>
    </row>
    <row r="13" spans="1:11" x14ac:dyDescent="0.25">
      <c r="A13" s="25" t="s">
        <v>44</v>
      </c>
      <c r="B13" s="232">
        <v>20</v>
      </c>
      <c r="C13" s="341">
        <v>1149658.3600000001</v>
      </c>
      <c r="D13" s="232">
        <v>20</v>
      </c>
      <c r="E13" s="232">
        <v>0</v>
      </c>
      <c r="F13" s="232">
        <v>0</v>
      </c>
      <c r="G13" s="232">
        <v>27</v>
      </c>
      <c r="H13" s="341">
        <v>1814603.13</v>
      </c>
      <c r="I13" s="232">
        <v>27</v>
      </c>
      <c r="J13" s="232">
        <v>0</v>
      </c>
      <c r="K13" s="232">
        <v>0</v>
      </c>
    </row>
    <row r="14" spans="1:11" x14ac:dyDescent="0.25">
      <c r="A14" s="25" t="s">
        <v>45</v>
      </c>
      <c r="B14" s="5"/>
      <c r="C14" s="2"/>
      <c r="D14" s="14"/>
      <c r="E14" s="201"/>
      <c r="F14" s="4"/>
      <c r="G14" s="5"/>
      <c r="H14" s="2"/>
      <c r="I14" s="14"/>
      <c r="J14" s="201"/>
      <c r="K14" s="4"/>
    </row>
    <row r="15" spans="1:11" x14ac:dyDescent="0.25">
      <c r="A15" s="25" t="s">
        <v>46</v>
      </c>
      <c r="B15" s="5"/>
      <c r="C15" s="2"/>
      <c r="D15" s="14"/>
      <c r="E15" s="201"/>
      <c r="F15" s="4"/>
      <c r="G15" s="5"/>
      <c r="H15" s="2"/>
      <c r="I15" s="14"/>
      <c r="J15" s="201"/>
      <c r="K15" s="4"/>
    </row>
    <row r="16" spans="1:11" ht="15.75" thickBot="1" x14ac:dyDescent="0.3">
      <c r="A16" s="26" t="s">
        <v>47</v>
      </c>
      <c r="B16" s="27">
        <f t="shared" ref="B16:K16" si="0">SUM(B10:B15)</f>
        <v>175</v>
      </c>
      <c r="C16" s="28">
        <f t="shared" si="0"/>
        <v>14632290.859999999</v>
      </c>
      <c r="D16" s="200">
        <f t="shared" si="0"/>
        <v>56</v>
      </c>
      <c r="E16" s="202">
        <f t="shared" si="0"/>
        <v>25</v>
      </c>
      <c r="F16" s="29">
        <f t="shared" si="0"/>
        <v>94</v>
      </c>
      <c r="G16" s="27">
        <f t="shared" si="0"/>
        <v>117</v>
      </c>
      <c r="H16" s="28">
        <f t="shared" si="0"/>
        <v>9266353.5700000003</v>
      </c>
      <c r="I16" s="200">
        <f t="shared" si="0"/>
        <v>46</v>
      </c>
      <c r="J16" s="202">
        <f t="shared" ref="J16" si="1">SUM(J10:J15)</f>
        <v>22</v>
      </c>
      <c r="K16" s="29">
        <f t="shared" si="0"/>
        <v>49</v>
      </c>
    </row>
    <row r="17" spans="1:11" s="15" customFormat="1" ht="16.5" thickBot="1" x14ac:dyDescent="0.3">
      <c r="A17" s="265" t="s">
        <v>48</v>
      </c>
      <c r="B17" s="266"/>
      <c r="C17" s="266"/>
      <c r="D17" s="266"/>
      <c r="E17" s="266"/>
      <c r="F17" s="266"/>
      <c r="G17" s="266"/>
      <c r="H17" s="266"/>
      <c r="I17" s="266"/>
      <c r="J17" s="266"/>
      <c r="K17" s="266"/>
    </row>
    <row r="18" spans="1:11" x14ac:dyDescent="0.25">
      <c r="A18" s="24" t="s">
        <v>41</v>
      </c>
      <c r="B18" s="232">
        <v>50</v>
      </c>
      <c r="C18" s="341">
        <v>6979193.7599999998</v>
      </c>
      <c r="D18" s="232">
        <v>0</v>
      </c>
      <c r="E18" s="232">
        <v>0</v>
      </c>
      <c r="F18" s="232">
        <v>50</v>
      </c>
      <c r="G18" s="232">
        <v>24</v>
      </c>
      <c r="H18" s="341">
        <v>3559284.02</v>
      </c>
      <c r="I18" s="232">
        <v>0</v>
      </c>
      <c r="J18" s="232">
        <v>2</v>
      </c>
      <c r="K18" s="232">
        <v>22</v>
      </c>
    </row>
    <row r="19" spans="1:11" x14ac:dyDescent="0.25">
      <c r="A19" s="25" t="s">
        <v>42</v>
      </c>
      <c r="B19" s="232">
        <v>34</v>
      </c>
      <c r="C19" s="341">
        <v>3671901.33</v>
      </c>
      <c r="D19" s="232">
        <v>0</v>
      </c>
      <c r="E19" s="232">
        <v>3</v>
      </c>
      <c r="F19" s="232">
        <v>31</v>
      </c>
      <c r="G19" s="232">
        <v>45</v>
      </c>
      <c r="H19" s="341">
        <v>4912258.34</v>
      </c>
      <c r="I19" s="232">
        <v>3</v>
      </c>
      <c r="J19" s="232">
        <v>5</v>
      </c>
      <c r="K19" s="232">
        <v>37</v>
      </c>
    </row>
    <row r="20" spans="1:11" x14ac:dyDescent="0.25">
      <c r="A20" s="25" t="s">
        <v>43</v>
      </c>
      <c r="B20" s="232">
        <v>28</v>
      </c>
      <c r="C20" s="341">
        <v>2721773.3</v>
      </c>
      <c r="D20" s="232">
        <v>5</v>
      </c>
      <c r="E20" s="232">
        <v>18</v>
      </c>
      <c r="F20" s="232">
        <v>5</v>
      </c>
      <c r="G20" s="232">
        <v>35</v>
      </c>
      <c r="H20" s="341">
        <v>3258839.02</v>
      </c>
      <c r="I20" s="232">
        <v>16</v>
      </c>
      <c r="J20" s="232">
        <v>17</v>
      </c>
      <c r="K20" s="232">
        <v>2</v>
      </c>
    </row>
    <row r="21" spans="1:11" x14ac:dyDescent="0.25">
      <c r="A21" s="25" t="s">
        <v>44</v>
      </c>
      <c r="B21" s="232">
        <v>20</v>
      </c>
      <c r="C21" s="341">
        <v>1644288.16</v>
      </c>
      <c r="D21" s="232">
        <v>20</v>
      </c>
      <c r="E21" s="232">
        <v>0</v>
      </c>
      <c r="F21" s="232">
        <v>0</v>
      </c>
      <c r="G21" s="232">
        <v>31</v>
      </c>
      <c r="H21" s="341">
        <v>2758425.9</v>
      </c>
      <c r="I21" s="232">
        <v>31</v>
      </c>
      <c r="J21" s="232">
        <v>0</v>
      </c>
      <c r="K21" s="232">
        <v>0</v>
      </c>
    </row>
    <row r="22" spans="1:11" x14ac:dyDescent="0.25">
      <c r="A22" s="25" t="s">
        <v>45</v>
      </c>
      <c r="B22" s="7"/>
      <c r="C22" s="3"/>
      <c r="D22" s="13"/>
      <c r="E22" s="201"/>
      <c r="F22" s="6"/>
      <c r="G22" s="7"/>
      <c r="H22" s="3"/>
      <c r="I22" s="13"/>
      <c r="J22" s="201"/>
      <c r="K22" s="6"/>
    </row>
    <row r="23" spans="1:11" x14ac:dyDescent="0.25">
      <c r="A23" s="25" t="s">
        <v>46</v>
      </c>
      <c r="B23" s="5"/>
      <c r="C23" s="2"/>
      <c r="D23" s="14"/>
      <c r="E23" s="201"/>
      <c r="F23" s="4"/>
      <c r="G23" s="5"/>
      <c r="H23" s="2"/>
      <c r="I23" s="14"/>
      <c r="J23" s="201"/>
      <c r="K23" s="4"/>
    </row>
    <row r="24" spans="1:11" ht="15.75" thickBot="1" x14ac:dyDescent="0.3">
      <c r="A24" s="26" t="s">
        <v>47</v>
      </c>
      <c r="B24" s="30">
        <f t="shared" ref="B24:K24" si="2">SUM(B18:B23)</f>
        <v>132</v>
      </c>
      <c r="C24" s="31">
        <f t="shared" si="2"/>
        <v>15017156.550000001</v>
      </c>
      <c r="D24" s="203">
        <f t="shared" si="2"/>
        <v>25</v>
      </c>
      <c r="E24" s="204">
        <f t="shared" ref="E24" si="3">SUM(E18:E23)</f>
        <v>21</v>
      </c>
      <c r="F24" s="32">
        <f t="shared" si="2"/>
        <v>86</v>
      </c>
      <c r="G24" s="30">
        <f t="shared" si="2"/>
        <v>135</v>
      </c>
      <c r="H24" s="31">
        <f t="shared" si="2"/>
        <v>14488807.279999999</v>
      </c>
      <c r="I24" s="203">
        <f t="shared" si="2"/>
        <v>50</v>
      </c>
      <c r="J24" s="204">
        <f t="shared" ref="J24" si="4">SUM(J18:J23)</f>
        <v>24</v>
      </c>
      <c r="K24" s="32">
        <f t="shared" si="2"/>
        <v>61</v>
      </c>
    </row>
    <row r="25" spans="1:11" s="15" customFormat="1" ht="33" customHeight="1" thickBot="1" x14ac:dyDescent="0.3">
      <c r="A25" s="267" t="s">
        <v>49</v>
      </c>
      <c r="B25" s="268"/>
      <c r="C25" s="268"/>
      <c r="D25" s="268"/>
      <c r="E25" s="269"/>
      <c r="F25" s="269"/>
      <c r="G25" s="269"/>
      <c r="H25" s="269"/>
      <c r="I25" s="269"/>
      <c r="J25" s="269"/>
      <c r="K25" s="269"/>
    </row>
    <row r="26" spans="1:11" x14ac:dyDescent="0.25">
      <c r="A26" s="67" t="s">
        <v>41</v>
      </c>
      <c r="B26" s="125">
        <f t="shared" ref="B26:B31" si="5">B10+B18</f>
        <v>110</v>
      </c>
      <c r="C26" s="126">
        <f>C10+(C18*IF(AND('Form 1'!$B$24&gt;0,'Form 1'!$B$24&lt;=1),'Form 1'!$B$24,1))</f>
        <v>12048018.019987311</v>
      </c>
      <c r="D26" s="205">
        <f>D10+D18</f>
        <v>10</v>
      </c>
      <c r="E26" s="205">
        <f>E10+E18</f>
        <v>0</v>
      </c>
      <c r="F26" s="127">
        <f>F10+F18</f>
        <v>100</v>
      </c>
      <c r="G26" s="35">
        <f t="shared" ref="E26:G31" si="6">G10+G18</f>
        <v>46</v>
      </c>
      <c r="H26" s="126">
        <f>H10+(H18*IF(AND('Form 1'!$B$24&gt;0,'Form 1'!$B$24&lt;=1),'Form 1'!$B$24,1))</f>
        <v>5253189.510902619</v>
      </c>
      <c r="I26" s="205">
        <f>I10+I18</f>
        <v>0</v>
      </c>
      <c r="J26" s="208">
        <f t="shared" ref="J26:K31" si="7">J10+J18</f>
        <v>3</v>
      </c>
      <c r="K26" s="127">
        <f>K10+K18</f>
        <v>43</v>
      </c>
    </row>
    <row r="27" spans="1:11" x14ac:dyDescent="0.25">
      <c r="A27" s="68" t="s">
        <v>42</v>
      </c>
      <c r="B27" s="128">
        <f t="shared" si="5"/>
        <v>84</v>
      </c>
      <c r="C27" s="124">
        <f>C11+(C19*IF(AND('Form 1'!$B$24&gt;0,'Form 1'!$B$24&lt;=1),'Form 1'!$B$24,1))</f>
        <v>6930913.5463569611</v>
      </c>
      <c r="D27" s="206">
        <f>D11+D19</f>
        <v>9</v>
      </c>
      <c r="E27" s="209">
        <f t="shared" si="6"/>
        <v>8</v>
      </c>
      <c r="F27" s="129">
        <f>F11+F19</f>
        <v>67</v>
      </c>
      <c r="G27" s="34">
        <f t="shared" si="6"/>
        <v>74</v>
      </c>
      <c r="H27" s="124">
        <f>H11+(H19*IF(AND('Form 1'!$B$24&gt;0,'Form 1'!$B$24&lt;=1),'Form 1'!$B$24,1))</f>
        <v>6616546.1999910688</v>
      </c>
      <c r="I27" s="206">
        <f>I11+I19</f>
        <v>4</v>
      </c>
      <c r="J27" s="209">
        <f t="shared" si="7"/>
        <v>7</v>
      </c>
      <c r="K27" s="129">
        <f>K11+K19</f>
        <v>63</v>
      </c>
    </row>
    <row r="28" spans="1:11" x14ac:dyDescent="0.25">
      <c r="A28" s="68" t="s">
        <v>43</v>
      </c>
      <c r="B28" s="128">
        <f t="shared" si="5"/>
        <v>73</v>
      </c>
      <c r="C28" s="124">
        <f>C12+(C20*IF(AND('Form 1'!$B$24&gt;0,'Form 1'!$B$24&lt;=1),'Form 1'!$B$24,1))</f>
        <v>5445138.707267778</v>
      </c>
      <c r="D28" s="206">
        <f t="shared" ref="D28:D31" si="8">D12+D20</f>
        <v>22</v>
      </c>
      <c r="E28" s="210">
        <f t="shared" si="6"/>
        <v>38</v>
      </c>
      <c r="F28" s="129">
        <f t="shared" si="6"/>
        <v>13</v>
      </c>
      <c r="G28" s="35">
        <f t="shared" si="6"/>
        <v>74</v>
      </c>
      <c r="H28" s="124">
        <f>H12+(H20*IF(AND('Form 1'!$B$24&gt;0,'Form 1'!$B$24&lt;=1),'Form 1'!$B$24,1))</f>
        <v>5179599.4945395291</v>
      </c>
      <c r="I28" s="206">
        <f t="shared" ref="I28:I31" si="9">I12+I20</f>
        <v>34</v>
      </c>
      <c r="J28" s="210">
        <f t="shared" si="7"/>
        <v>36</v>
      </c>
      <c r="K28" s="129">
        <f t="shared" si="7"/>
        <v>4</v>
      </c>
    </row>
    <row r="29" spans="1:11" x14ac:dyDescent="0.25">
      <c r="A29" s="68" t="s">
        <v>44</v>
      </c>
      <c r="B29" s="128">
        <f t="shared" si="5"/>
        <v>40</v>
      </c>
      <c r="C29" s="124">
        <f>C13+(C21*IF(AND('Form 1'!$B$24&gt;0,'Form 1'!$B$24&lt;=1),'Form 1'!$B$24,1))</f>
        <v>2494985.0363606466</v>
      </c>
      <c r="D29" s="206">
        <f t="shared" si="8"/>
        <v>40</v>
      </c>
      <c r="E29" s="209">
        <f t="shared" si="6"/>
        <v>0</v>
      </c>
      <c r="F29" s="129">
        <f t="shared" si="6"/>
        <v>0</v>
      </c>
      <c r="G29" s="34">
        <f t="shared" si="6"/>
        <v>58</v>
      </c>
      <c r="H29" s="124">
        <f>H13+(H21*IF(AND('Form 1'!$B$24&gt;0,'Form 1'!$B$24&lt;=1),'Form 1'!$B$24,1))</f>
        <v>4071497.0481768027</v>
      </c>
      <c r="I29" s="206">
        <f t="shared" si="9"/>
        <v>58</v>
      </c>
      <c r="J29" s="209">
        <f t="shared" si="7"/>
        <v>0</v>
      </c>
      <c r="K29" s="129">
        <f t="shared" si="7"/>
        <v>0</v>
      </c>
    </row>
    <row r="30" spans="1:11" x14ac:dyDescent="0.25">
      <c r="A30" s="68" t="s">
        <v>45</v>
      </c>
      <c r="B30" s="128">
        <f t="shared" si="5"/>
        <v>0</v>
      </c>
      <c r="C30" s="124">
        <f>C14+(C22*IF(AND('Form 1'!$B$24&gt;0,'Form 1'!$B$24&lt;=1),'Form 1'!$B$24,1))</f>
        <v>0</v>
      </c>
      <c r="D30" s="206">
        <f t="shared" si="8"/>
        <v>0</v>
      </c>
      <c r="E30" s="210">
        <f t="shared" si="6"/>
        <v>0</v>
      </c>
      <c r="F30" s="129">
        <f t="shared" si="6"/>
        <v>0</v>
      </c>
      <c r="G30" s="35">
        <f t="shared" si="6"/>
        <v>0</v>
      </c>
      <c r="H30" s="124">
        <f>H14+(H22*IF(AND('Form 1'!$B$24&gt;0,'Form 1'!$B$24&lt;=1),'Form 1'!$B$24,1))</f>
        <v>0</v>
      </c>
      <c r="I30" s="206">
        <f t="shared" si="9"/>
        <v>0</v>
      </c>
      <c r="J30" s="210">
        <f t="shared" si="7"/>
        <v>0</v>
      </c>
      <c r="K30" s="129">
        <f t="shared" si="7"/>
        <v>0</v>
      </c>
    </row>
    <row r="31" spans="1:11" x14ac:dyDescent="0.25">
      <c r="A31" s="68" t="s">
        <v>46</v>
      </c>
      <c r="B31" s="128">
        <f t="shared" si="5"/>
        <v>0</v>
      </c>
      <c r="C31" s="124">
        <f>C15+(C23*IF(AND('Form 1'!$B$24&gt;0,'Form 1'!$B$24&lt;=1),'Form 1'!$B$24,1))</f>
        <v>0</v>
      </c>
      <c r="D31" s="206">
        <f t="shared" si="8"/>
        <v>0</v>
      </c>
      <c r="E31" s="209">
        <f t="shared" si="6"/>
        <v>0</v>
      </c>
      <c r="F31" s="129">
        <f t="shared" si="6"/>
        <v>0</v>
      </c>
      <c r="G31" s="34">
        <f t="shared" si="6"/>
        <v>0</v>
      </c>
      <c r="H31" s="124">
        <f>H15+(H23*IF(AND('Form 1'!$B$24&gt;0,'Form 1'!$B$24&lt;=1),'Form 1'!$B$24,1))</f>
        <v>0</v>
      </c>
      <c r="I31" s="206">
        <f t="shared" si="9"/>
        <v>0</v>
      </c>
      <c r="J31" s="209">
        <f t="shared" si="7"/>
        <v>0</v>
      </c>
      <c r="K31" s="129">
        <f t="shared" si="7"/>
        <v>0</v>
      </c>
    </row>
    <row r="32" spans="1:11" ht="15.75" thickBot="1" x14ac:dyDescent="0.3">
      <c r="A32" s="69" t="s">
        <v>47</v>
      </c>
      <c r="B32" s="130">
        <f t="shared" ref="B32:H32" si="10">SUM(B26:B31)</f>
        <v>307</v>
      </c>
      <c r="C32" s="131">
        <f t="shared" ref="C32" si="11">SUM(C26:C31)</f>
        <v>26919055.3099727</v>
      </c>
      <c r="D32" s="207">
        <f t="shared" ref="D32:F32" si="12">SUM(D26:D31)</f>
        <v>81</v>
      </c>
      <c r="E32" s="211">
        <f t="shared" si="10"/>
        <v>46</v>
      </c>
      <c r="F32" s="132">
        <f t="shared" si="12"/>
        <v>180</v>
      </c>
      <c r="G32" s="30">
        <f t="shared" si="10"/>
        <v>252</v>
      </c>
      <c r="H32" s="33">
        <f t="shared" si="10"/>
        <v>21120832.253610019</v>
      </c>
      <c r="I32" s="207">
        <f t="shared" ref="I32" si="13">SUM(I26:I31)</f>
        <v>96</v>
      </c>
      <c r="J32" s="211">
        <f t="shared" ref="J32:K32" si="14">SUM(J26:J31)</f>
        <v>46</v>
      </c>
      <c r="K32" s="132">
        <f t="shared" si="14"/>
        <v>110</v>
      </c>
    </row>
    <row r="33" spans="1:11" ht="20.100000000000001" customHeight="1" thickBot="1" x14ac:dyDescent="0.3">
      <c r="A33" s="36"/>
      <c r="B33" s="36"/>
      <c r="C33" s="36"/>
      <c r="D33" s="36"/>
      <c r="E33" s="36"/>
      <c r="F33" s="36"/>
      <c r="G33" s="36"/>
      <c r="H33" s="36"/>
      <c r="I33" s="36"/>
      <c r="J33" s="36"/>
      <c r="K33" s="36"/>
    </row>
    <row r="34" spans="1:11" ht="20.100000000000001" customHeight="1" thickBot="1" x14ac:dyDescent="0.3">
      <c r="A34" s="259" t="s">
        <v>50</v>
      </c>
      <c r="B34" s="260"/>
      <c r="C34" s="260"/>
      <c r="D34" s="260"/>
      <c r="E34" s="260"/>
      <c r="F34" s="37"/>
      <c r="G34" s="36"/>
      <c r="H34" s="36"/>
      <c r="I34" s="36"/>
      <c r="J34" s="36"/>
      <c r="K34" s="36"/>
    </row>
    <row r="35" spans="1:11" ht="15.75" thickBot="1" x14ac:dyDescent="0.3">
      <c r="A35" s="36"/>
      <c r="B35" s="36"/>
      <c r="C35" s="36"/>
      <c r="D35" s="36"/>
      <c r="E35" s="36"/>
      <c r="F35" s="36"/>
      <c r="G35" s="36"/>
      <c r="H35" s="36"/>
      <c r="I35" s="36"/>
      <c r="J35" s="36"/>
      <c r="K35" s="36"/>
    </row>
    <row r="36" spans="1:11" ht="60" customHeight="1" thickBot="1" x14ac:dyDescent="0.3">
      <c r="A36" s="74" t="s">
        <v>30</v>
      </c>
      <c r="B36" s="241"/>
      <c r="C36" s="256"/>
      <c r="D36" s="256"/>
      <c r="E36" s="256"/>
      <c r="F36" s="257"/>
      <c r="G36" s="36"/>
      <c r="H36" s="36"/>
      <c r="I36" s="36"/>
      <c r="J36" s="36"/>
      <c r="K36" s="36"/>
    </row>
    <row r="37" spans="1:11" x14ac:dyDescent="0.25">
      <c r="A37" s="36" t="s">
        <v>11</v>
      </c>
    </row>
    <row r="38" spans="1:11" x14ac:dyDescent="0.25">
      <c r="A38" s="220" t="s">
        <v>138</v>
      </c>
      <c r="B38" s="215" t="s">
        <v>116</v>
      </c>
    </row>
    <row r="39" spans="1:11" x14ac:dyDescent="0.25">
      <c r="A39" s="221"/>
      <c r="B39" s="219" t="s">
        <v>117</v>
      </c>
    </row>
  </sheetData>
  <sheetProtection algorithmName="SHA-512" hashValue="DnDRv6x6JvhbunOje0DbFt7DwgO8kTpXqkg6Dqm12jJrNbGHS9Tl9r9dleG9eClb+dRvuOoi2BU6wbI01Iketg==" saltValue="jBmJHuGhzDX52p0OGEq7Qw==" spinCount="100000" sheet="1" objects="1" scenarios="1"/>
  <mergeCells count="14">
    <mergeCell ref="A1:K1"/>
    <mergeCell ref="A2:K2"/>
    <mergeCell ref="A3:K3"/>
    <mergeCell ref="B36:F36"/>
    <mergeCell ref="A5:K5"/>
    <mergeCell ref="A34:E34"/>
    <mergeCell ref="A6:K6"/>
    <mergeCell ref="A4:K4"/>
    <mergeCell ref="A9:K9"/>
    <mergeCell ref="A17:K17"/>
    <mergeCell ref="A25:K25"/>
    <mergeCell ref="A7:A8"/>
    <mergeCell ref="B7:F7"/>
    <mergeCell ref="G7:K7"/>
  </mergeCells>
  <dataValidations disablePrompts="1" count="1">
    <dataValidation type="list" allowBlank="1" showInputMessage="1" showErrorMessage="1" sqref="F34" xr:uid="{4E36999D-29BD-4957-B004-097DE925D9CB}">
      <formula1>$B$38:$B$39</formula1>
    </dataValidation>
  </dataValidations>
  <hyperlinks>
    <hyperlink ref="A4" r:id="rId1" location="form2" xr:uid="{B42E54CD-928B-427D-826D-21348190AC4A}"/>
    <hyperlink ref="A3" r:id="rId2" location="form2" xr:uid="{FD50A9C9-50ED-415D-AF4D-B4698453E7B9}"/>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0E48F-49DB-4CB4-8526-3AD7869A73AE}">
  <sheetPr codeName="Sheet1"/>
  <dimension ref="A1:I37"/>
  <sheetViews>
    <sheetView showGridLines="0" topLeftCell="A4" workbookViewId="0">
      <selection activeCell="B14" sqref="B14:B15"/>
    </sheetView>
  </sheetViews>
  <sheetFormatPr defaultColWidth="9.140625" defaultRowHeight="15" customHeight="1" x14ac:dyDescent="0.2"/>
  <cols>
    <col min="1" max="1" width="45.7109375" style="1" customWidth="1"/>
    <col min="2" max="3" width="20.7109375" style="1" customWidth="1"/>
    <col min="4" max="4" width="20.5703125" style="1" bestFit="1" customWidth="1"/>
    <col min="5" max="16384" width="9.140625" style="1"/>
  </cols>
  <sheetData>
    <row r="1" spans="1:9" s="18" customFormat="1" ht="80.099999999999994" customHeight="1" x14ac:dyDescent="0.2">
      <c r="A1" s="250" t="s">
        <v>145</v>
      </c>
      <c r="B1" s="255"/>
      <c r="C1" s="255"/>
      <c r="D1" s="255"/>
      <c r="E1" s="38"/>
      <c r="F1" s="38"/>
      <c r="G1" s="48"/>
      <c r="H1" s="48"/>
      <c r="I1" s="48"/>
    </row>
    <row r="2" spans="1:9" s="18" customFormat="1" x14ac:dyDescent="0.25">
      <c r="A2" s="251" t="s">
        <v>51</v>
      </c>
      <c r="B2" s="252"/>
      <c r="C2" s="252"/>
      <c r="D2" s="252"/>
      <c r="E2" s="225"/>
      <c r="F2" s="225"/>
      <c r="G2" s="225"/>
      <c r="H2" s="225"/>
      <c r="I2" s="225"/>
    </row>
    <row r="3" spans="1:9" x14ac:dyDescent="0.2">
      <c r="A3" s="253" t="s">
        <v>52</v>
      </c>
      <c r="B3" s="288"/>
      <c r="C3" s="288"/>
      <c r="D3" s="288"/>
      <c r="E3" s="226"/>
      <c r="F3" s="226"/>
      <c r="G3" s="226"/>
      <c r="H3" s="226"/>
      <c r="I3" s="226"/>
    </row>
    <row r="4" spans="1:9" x14ac:dyDescent="0.2">
      <c r="A4" s="253" t="s">
        <v>53</v>
      </c>
      <c r="B4" s="288"/>
      <c r="C4" s="288"/>
      <c r="D4" s="288"/>
      <c r="E4" s="226"/>
      <c r="F4" s="226"/>
      <c r="G4" s="226"/>
      <c r="H4" s="226"/>
      <c r="I4" s="226"/>
    </row>
    <row r="5" spans="1:9" ht="30" customHeight="1" x14ac:dyDescent="0.2">
      <c r="A5" s="254" t="s">
        <v>167</v>
      </c>
      <c r="B5" s="289"/>
      <c r="C5" s="289"/>
      <c r="D5" s="275"/>
      <c r="E5" s="19"/>
      <c r="F5" s="19"/>
      <c r="G5" s="19"/>
      <c r="H5" s="19"/>
      <c r="I5" s="19"/>
    </row>
    <row r="6" spans="1:9" ht="90" customHeight="1" thickBot="1" x14ac:dyDescent="0.25">
      <c r="A6" s="249" t="s">
        <v>146</v>
      </c>
      <c r="B6" s="275"/>
      <c r="C6" s="275"/>
      <c r="D6" s="275"/>
      <c r="E6" s="39"/>
      <c r="F6" s="39"/>
      <c r="G6" s="19"/>
      <c r="H6" s="19"/>
      <c r="I6" s="19"/>
    </row>
    <row r="7" spans="1:9" ht="16.5" thickBot="1" x14ac:dyDescent="0.3">
      <c r="A7" s="280" t="s">
        <v>54</v>
      </c>
      <c r="B7" s="282" t="s">
        <v>55</v>
      </c>
      <c r="C7" s="283"/>
      <c r="D7" s="257"/>
    </row>
    <row r="8" spans="1:9" ht="30" customHeight="1" thickBot="1" x14ac:dyDescent="0.25">
      <c r="A8" s="281"/>
      <c r="B8" s="42" t="s">
        <v>147</v>
      </c>
      <c r="C8" s="43" t="s">
        <v>148</v>
      </c>
      <c r="D8" s="43" t="s">
        <v>149</v>
      </c>
    </row>
    <row r="9" spans="1:9" s="17" customFormat="1" ht="16.5" thickBot="1" x14ac:dyDescent="0.3">
      <c r="A9" s="284" t="s">
        <v>40</v>
      </c>
      <c r="B9" s="285"/>
      <c r="C9" s="285"/>
      <c r="D9" s="286"/>
    </row>
    <row r="10" spans="1:9" ht="15" customHeight="1" x14ac:dyDescent="0.2">
      <c r="A10" s="50" t="s">
        <v>56</v>
      </c>
      <c r="B10" s="341">
        <v>2804967.96</v>
      </c>
      <c r="C10" s="232">
        <v>292</v>
      </c>
      <c r="D10" s="40"/>
    </row>
    <row r="11" spans="1:9" ht="15" customHeight="1" x14ac:dyDescent="0.2">
      <c r="A11" s="51" t="s">
        <v>57</v>
      </c>
      <c r="B11" s="341">
        <v>3584847.72</v>
      </c>
      <c r="C11" s="232">
        <v>227</v>
      </c>
      <c r="D11" s="44"/>
    </row>
    <row r="12" spans="1:9" ht="15" customHeight="1" thickBot="1" x14ac:dyDescent="0.25">
      <c r="A12" s="52" t="s">
        <v>58</v>
      </c>
      <c r="B12" s="49">
        <f>SUM(B10:B11)</f>
        <v>6389815.6799999997</v>
      </c>
      <c r="C12" s="228">
        <f>MAX(C10:C11)</f>
        <v>292</v>
      </c>
      <c r="D12" s="47">
        <f>MAX(D10:D11)</f>
        <v>0</v>
      </c>
    </row>
    <row r="13" spans="1:9" s="17" customFormat="1" ht="16.5" thickBot="1" x14ac:dyDescent="0.3">
      <c r="A13" s="284" t="s">
        <v>48</v>
      </c>
      <c r="B13" s="287"/>
      <c r="C13" s="287"/>
      <c r="D13" s="286"/>
    </row>
    <row r="14" spans="1:9" ht="15" customHeight="1" x14ac:dyDescent="0.2">
      <c r="A14" s="50" t="s">
        <v>56</v>
      </c>
      <c r="B14" s="341">
        <v>3560443.4</v>
      </c>
      <c r="C14" s="232">
        <v>267</v>
      </c>
      <c r="D14" s="40"/>
    </row>
    <row r="15" spans="1:9" ht="15" customHeight="1" x14ac:dyDescent="0.2">
      <c r="A15" s="51" t="s">
        <v>57</v>
      </c>
      <c r="B15" s="341">
        <v>3905433.48</v>
      </c>
      <c r="C15" s="232">
        <v>238</v>
      </c>
      <c r="D15" s="44"/>
    </row>
    <row r="16" spans="1:9" ht="15" customHeight="1" thickBot="1" x14ac:dyDescent="0.25">
      <c r="A16" s="52" t="s">
        <v>58</v>
      </c>
      <c r="B16" s="53">
        <f>SUM(B14:B15)</f>
        <v>7465876.8799999999</v>
      </c>
      <c r="C16" s="229">
        <f>MAX(C14:C15)</f>
        <v>267</v>
      </c>
      <c r="D16" s="47">
        <f>MAX(D14:D15)</f>
        <v>0</v>
      </c>
    </row>
    <row r="17" spans="1:7" s="17" customFormat="1" ht="33" customHeight="1" thickBot="1" x14ac:dyDescent="0.3">
      <c r="A17" s="284" t="s">
        <v>134</v>
      </c>
      <c r="B17" s="284"/>
      <c r="C17" s="284"/>
      <c r="D17" s="286"/>
    </row>
    <row r="18" spans="1:7" ht="15" customHeight="1" x14ac:dyDescent="0.2">
      <c r="A18" s="50" t="s">
        <v>56</v>
      </c>
      <c r="B18" s="54">
        <f>B10+B14*IF(AND('Form 1'!$B$24&gt;0,'Form 1'!$B$24&lt;=1),'Form 1'!$B$24,1)</f>
        <v>5718058.014538981</v>
      </c>
      <c r="C18" s="230">
        <f>C10+C14</f>
        <v>559</v>
      </c>
      <c r="D18" s="45">
        <f>D10+D14</f>
        <v>0</v>
      </c>
    </row>
    <row r="19" spans="1:7" ht="15" customHeight="1" x14ac:dyDescent="0.2">
      <c r="A19" s="51" t="s">
        <v>57</v>
      </c>
      <c r="B19" s="55">
        <f>B11+B15</f>
        <v>7490281.2000000002</v>
      </c>
      <c r="C19" s="231">
        <f>C11+C15</f>
        <v>465</v>
      </c>
      <c r="D19" s="46">
        <f>D11+D15</f>
        <v>0</v>
      </c>
    </row>
    <row r="20" spans="1:7" ht="15" customHeight="1" thickBot="1" x14ac:dyDescent="0.25">
      <c r="A20" s="52" t="s">
        <v>58</v>
      </c>
      <c r="B20" s="49">
        <f>SUM(B18:B19)</f>
        <v>13208339.21453898</v>
      </c>
      <c r="C20" s="228">
        <f>MAX(C18:C19)</f>
        <v>559</v>
      </c>
      <c r="D20" s="47">
        <f>MAX(D18:D19)</f>
        <v>0</v>
      </c>
    </row>
    <row r="21" spans="1:7" s="17" customFormat="1" ht="16.5" thickBot="1" x14ac:dyDescent="0.3">
      <c r="A21" s="294" t="s">
        <v>59</v>
      </c>
      <c r="B21" s="294"/>
      <c r="C21" s="294"/>
      <c r="D21" s="286"/>
    </row>
    <row r="22" spans="1:7" ht="15" customHeight="1" x14ac:dyDescent="0.25">
      <c r="A22" s="276" t="s">
        <v>60</v>
      </c>
      <c r="B22" s="277"/>
      <c r="C22" s="295"/>
      <c r="D22" s="296"/>
    </row>
    <row r="23" spans="1:7" ht="15" customHeight="1" x14ac:dyDescent="0.25">
      <c r="A23" s="278" t="s">
        <v>61</v>
      </c>
      <c r="B23" s="279"/>
      <c r="C23" s="297"/>
      <c r="D23" s="298"/>
    </row>
    <row r="24" spans="1:7" ht="15" customHeight="1" x14ac:dyDescent="0.25">
      <c r="A24" s="278" t="s">
        <v>62</v>
      </c>
      <c r="B24" s="279"/>
      <c r="C24" s="297"/>
      <c r="D24" s="298"/>
    </row>
    <row r="25" spans="1:7" ht="15" customHeight="1" thickBot="1" x14ac:dyDescent="0.3">
      <c r="A25" s="278" t="s">
        <v>63</v>
      </c>
      <c r="B25" s="279"/>
      <c r="C25" s="299"/>
      <c r="D25" s="300"/>
    </row>
    <row r="26" spans="1:7" ht="60" customHeight="1" thickBot="1" x14ac:dyDescent="0.3">
      <c r="A26" s="41" t="s">
        <v>64</v>
      </c>
      <c r="B26" s="290"/>
      <c r="C26" s="291"/>
      <c r="D26" s="257"/>
    </row>
    <row r="27" spans="1:7" ht="15" customHeight="1" thickBot="1" x14ac:dyDescent="0.25">
      <c r="A27" s="213"/>
      <c r="B27" s="213"/>
      <c r="C27" s="213"/>
    </row>
    <row r="28" spans="1:7" ht="60" customHeight="1" thickBot="1" x14ac:dyDescent="0.3">
      <c r="A28" s="73" t="s">
        <v>30</v>
      </c>
      <c r="B28" s="292"/>
      <c r="C28" s="293"/>
      <c r="D28" s="257"/>
      <c r="E28" s="212"/>
      <c r="F28" s="212"/>
      <c r="G28" s="212"/>
    </row>
    <row r="29" spans="1:7" ht="15" customHeight="1" x14ac:dyDescent="0.2">
      <c r="A29" s="36" t="s">
        <v>142</v>
      </c>
    </row>
    <row r="30" spans="1:7" ht="15" customHeight="1" x14ac:dyDescent="0.25">
      <c r="A30" s="222" t="s">
        <v>138</v>
      </c>
      <c r="B30" s="215" t="s">
        <v>118</v>
      </c>
    </row>
    <row r="31" spans="1:7" ht="15" customHeight="1" x14ac:dyDescent="0.25">
      <c r="A31" s="223"/>
      <c r="B31" s="217" t="s">
        <v>119</v>
      </c>
    </row>
    <row r="32" spans="1:7" ht="15" customHeight="1" x14ac:dyDescent="0.25">
      <c r="A32" s="223"/>
      <c r="B32" s="217" t="s">
        <v>120</v>
      </c>
    </row>
    <row r="33" spans="1:2" ht="15" customHeight="1" x14ac:dyDescent="0.25">
      <c r="A33" s="223" t="s">
        <v>139</v>
      </c>
      <c r="B33" s="217" t="s">
        <v>116</v>
      </c>
    </row>
    <row r="34" spans="1:2" ht="15" customHeight="1" x14ac:dyDescent="0.25">
      <c r="A34" s="223"/>
      <c r="B34" s="217" t="s">
        <v>117</v>
      </c>
    </row>
    <row r="35" spans="1:2" ht="15" customHeight="1" x14ac:dyDescent="0.25">
      <c r="A35" s="223" t="s">
        <v>140</v>
      </c>
      <c r="B35" s="217" t="s">
        <v>116</v>
      </c>
    </row>
    <row r="36" spans="1:2" ht="15" customHeight="1" x14ac:dyDescent="0.25">
      <c r="A36" s="223"/>
      <c r="B36" s="217" t="s">
        <v>117</v>
      </c>
    </row>
    <row r="37" spans="1:2" ht="15" customHeight="1" x14ac:dyDescent="0.25">
      <c r="A37" s="224"/>
      <c r="B37" s="219" t="s">
        <v>121</v>
      </c>
    </row>
  </sheetData>
  <sheetProtection algorithmName="SHA-512" hashValue="O8CrZTNhP0uked45vIVS7moquAWLrSEH2lhffCN77+XGx7ddDb+mKgCJE2zK/4uO6XEZDj6z7HrIIPa6K1T3IQ==" saltValue="FElgZBf3HOUk0uKSMLpupw==" spinCount="100000" sheet="1" objects="1" scenarios="1"/>
  <mergeCells count="22">
    <mergeCell ref="B26:D26"/>
    <mergeCell ref="B28:D28"/>
    <mergeCell ref="A21:D21"/>
    <mergeCell ref="C22:D22"/>
    <mergeCell ref="C23:D23"/>
    <mergeCell ref="C24:D24"/>
    <mergeCell ref="C25:D25"/>
    <mergeCell ref="A1:D1"/>
    <mergeCell ref="A2:D2"/>
    <mergeCell ref="A3:D3"/>
    <mergeCell ref="A4:D4"/>
    <mergeCell ref="A5:D5"/>
    <mergeCell ref="A6:D6"/>
    <mergeCell ref="A22:B22"/>
    <mergeCell ref="A23:B23"/>
    <mergeCell ref="A24:B24"/>
    <mergeCell ref="A25:B25"/>
    <mergeCell ref="A7:A8"/>
    <mergeCell ref="B7:D7"/>
    <mergeCell ref="A9:D9"/>
    <mergeCell ref="A13:D13"/>
    <mergeCell ref="A17:D17"/>
  </mergeCells>
  <dataValidations count="3">
    <dataValidation type="list" allowBlank="1" showInputMessage="1" showErrorMessage="1" sqref="C22:C23" xr:uid="{68542762-A1DB-4392-80BE-F9A1D8FE45D9}">
      <formula1>$B$30:$B$32</formula1>
    </dataValidation>
    <dataValidation type="list" allowBlank="1" showInputMessage="1" showErrorMessage="1" sqref="C24" xr:uid="{76496205-9945-4A5D-B768-9BE2C1A2AA3C}">
      <formula1>$B$33:$B$34</formula1>
    </dataValidation>
    <dataValidation type="list" allowBlank="1" showInputMessage="1" showErrorMessage="1" sqref="C25" xr:uid="{2B41FE02-3700-4108-AA87-0F647BD6EE43}">
      <formula1>$B$35:$B$37</formula1>
    </dataValidation>
  </dataValidations>
  <hyperlinks>
    <hyperlink ref="A3" r:id="rId1" location="form3" xr:uid="{E9E39E54-BADD-4348-AAEB-85A429EF7785}"/>
    <hyperlink ref="A4" r:id="rId2" location="form3" xr:uid="{16A0388F-3F7F-4CF1-8751-1109752B55F5}"/>
  </hyperlinks>
  <pageMargins left="0.7" right="0.7" top="0.75" bottom="0.75" header="0.3" footer="0.3"/>
  <pageSetup orientation="portrait" horizontalDpi="200" verticalDpi="2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35"/>
  <sheetViews>
    <sheetView showGridLines="0" workbookViewId="0">
      <selection activeCell="C18" sqref="C18:D21"/>
    </sheetView>
  </sheetViews>
  <sheetFormatPr defaultColWidth="8.7109375" defaultRowHeight="14.25" x14ac:dyDescent="0.2"/>
  <cols>
    <col min="1" max="1" width="20.7109375" style="18" customWidth="1"/>
    <col min="2" max="2" width="18.28515625" style="18" bestFit="1" customWidth="1"/>
    <col min="3" max="3" width="21" style="18" bestFit="1" customWidth="1"/>
    <col min="4" max="4" width="22.28515625" style="18" bestFit="1" customWidth="1"/>
    <col min="5" max="5" width="18.7109375" style="18" customWidth="1"/>
    <col min="6" max="16384" width="8.7109375" style="18"/>
  </cols>
  <sheetData>
    <row r="1" spans="1:5" ht="80.099999999999994" customHeight="1" x14ac:dyDescent="0.2">
      <c r="A1" s="250" t="s">
        <v>150</v>
      </c>
      <c r="B1" s="319"/>
      <c r="C1" s="319"/>
      <c r="D1" s="319"/>
      <c r="E1" s="319"/>
    </row>
    <row r="2" spans="1:5" x14ac:dyDescent="0.2">
      <c r="A2" s="251" t="s">
        <v>65</v>
      </c>
      <c r="B2" s="320"/>
      <c r="C2" s="320"/>
      <c r="D2" s="320"/>
      <c r="E2" s="320"/>
    </row>
    <row r="3" spans="1:5" x14ac:dyDescent="0.2">
      <c r="A3" s="253" t="s">
        <v>66</v>
      </c>
      <c r="B3" s="321"/>
      <c r="C3" s="321"/>
      <c r="D3" s="321"/>
      <c r="E3" s="321"/>
    </row>
    <row r="4" spans="1:5" x14ac:dyDescent="0.2">
      <c r="A4" s="253" t="s">
        <v>67</v>
      </c>
      <c r="B4" s="321"/>
      <c r="C4" s="321"/>
      <c r="D4" s="321"/>
      <c r="E4" s="321"/>
    </row>
    <row r="5" spans="1:5" ht="45" customHeight="1" x14ac:dyDescent="0.2">
      <c r="A5" s="254" t="s">
        <v>151</v>
      </c>
      <c r="B5" s="258"/>
      <c r="C5" s="258"/>
      <c r="D5" s="258"/>
      <c r="E5" s="258"/>
    </row>
    <row r="6" spans="1:5" s="1" customFormat="1" ht="75" customHeight="1" thickBot="1" x14ac:dyDescent="0.25">
      <c r="A6" s="249" t="s">
        <v>152</v>
      </c>
      <c r="B6" s="304"/>
      <c r="C6" s="304"/>
      <c r="D6" s="304"/>
      <c r="E6" s="304"/>
    </row>
    <row r="7" spans="1:5" ht="24" customHeight="1" x14ac:dyDescent="0.25">
      <c r="A7" s="313" t="s">
        <v>153</v>
      </c>
      <c r="B7" s="315" t="s">
        <v>68</v>
      </c>
      <c r="C7" s="311" t="s">
        <v>69</v>
      </c>
      <c r="D7" s="312"/>
      <c r="E7" s="317" t="s">
        <v>70</v>
      </c>
    </row>
    <row r="8" spans="1:5" ht="15" thickBot="1" x14ac:dyDescent="0.25">
      <c r="A8" s="314"/>
      <c r="B8" s="316"/>
      <c r="C8" s="56" t="s">
        <v>154</v>
      </c>
      <c r="D8" s="57" t="s">
        <v>155</v>
      </c>
      <c r="E8" s="318"/>
    </row>
    <row r="9" spans="1:5" ht="16.5" thickBot="1" x14ac:dyDescent="0.3">
      <c r="A9" s="305" t="s">
        <v>40</v>
      </c>
      <c r="B9" s="306"/>
      <c r="C9" s="306"/>
      <c r="D9" s="306"/>
      <c r="E9" s="306"/>
    </row>
    <row r="10" spans="1:5" x14ac:dyDescent="0.2">
      <c r="A10" s="65" t="s">
        <v>41</v>
      </c>
      <c r="B10" s="233">
        <v>87</v>
      </c>
      <c r="C10" s="341">
        <v>10195262.970000001</v>
      </c>
      <c r="D10" s="341">
        <v>9662971.6600000001</v>
      </c>
      <c r="E10" s="58">
        <f>IF(D10=0,0,((C10-D10)/D10))</f>
        <v>5.5085674337991435E-2</v>
      </c>
    </row>
    <row r="11" spans="1:5" x14ac:dyDescent="0.2">
      <c r="A11" s="66" t="s">
        <v>42</v>
      </c>
      <c r="B11" s="233">
        <v>89</v>
      </c>
      <c r="C11" s="341">
        <v>7697402.2300000004</v>
      </c>
      <c r="D11" s="341">
        <v>7457081.5</v>
      </c>
      <c r="E11" s="59">
        <f>IF(D11=0,0,((C11-D11)/D11))</f>
        <v>3.2227182980365768E-2</v>
      </c>
    </row>
    <row r="12" spans="1:5" x14ac:dyDescent="0.2">
      <c r="A12" s="66" t="s">
        <v>43</v>
      </c>
      <c r="B12" s="233">
        <v>101</v>
      </c>
      <c r="C12" s="341">
        <v>8212304.9100000001</v>
      </c>
      <c r="D12" s="341">
        <v>7820974.71</v>
      </c>
      <c r="E12" s="59">
        <f t="shared" ref="E12:E15" si="0">IF(D12=0,0,((C12-D12)/D12))</f>
        <v>5.0035988417101045E-2</v>
      </c>
    </row>
    <row r="13" spans="1:5" x14ac:dyDescent="0.2">
      <c r="A13" s="66" t="s">
        <v>44</v>
      </c>
      <c r="B13" s="233">
        <v>43</v>
      </c>
      <c r="C13" s="341">
        <v>2806632.5</v>
      </c>
      <c r="D13" s="341">
        <v>2578232.96</v>
      </c>
      <c r="E13" s="59">
        <f t="shared" si="0"/>
        <v>8.8587627085490381E-2</v>
      </c>
    </row>
    <row r="14" spans="1:5" x14ac:dyDescent="0.2">
      <c r="A14" s="66" t="s">
        <v>45</v>
      </c>
      <c r="B14" s="233"/>
      <c r="C14" s="232"/>
      <c r="D14" s="232"/>
      <c r="E14" s="59">
        <f t="shared" si="0"/>
        <v>0</v>
      </c>
    </row>
    <row r="15" spans="1:5" x14ac:dyDescent="0.2">
      <c r="A15" s="66" t="s">
        <v>46</v>
      </c>
      <c r="B15" s="8"/>
      <c r="C15" s="2"/>
      <c r="D15" s="14"/>
      <c r="E15" s="59">
        <f t="shared" si="0"/>
        <v>0</v>
      </c>
    </row>
    <row r="16" spans="1:5" ht="15" thickBot="1" x14ac:dyDescent="0.25">
      <c r="A16" s="61" t="s">
        <v>47</v>
      </c>
      <c r="B16" s="62">
        <f>SUM(B10:B15)</f>
        <v>320</v>
      </c>
      <c r="C16" s="63">
        <f>SUM(C10:C15)</f>
        <v>28911602.610000003</v>
      </c>
      <c r="D16" s="64">
        <f>SUM(D10:D15)</f>
        <v>27519260.830000002</v>
      </c>
      <c r="E16" s="60">
        <f>IF(D16=0,0,((C16-D16)/D16))</f>
        <v>5.0595173634974448E-2</v>
      </c>
    </row>
    <row r="17" spans="1:5" s="17" customFormat="1" ht="16.5" thickBot="1" x14ac:dyDescent="0.3">
      <c r="A17" s="307" t="s">
        <v>48</v>
      </c>
      <c r="B17" s="308"/>
      <c r="C17" s="308"/>
      <c r="D17" s="308"/>
      <c r="E17" s="308"/>
    </row>
    <row r="18" spans="1:5" x14ac:dyDescent="0.2">
      <c r="A18" s="65" t="s">
        <v>41</v>
      </c>
      <c r="B18" s="233">
        <v>52</v>
      </c>
      <c r="C18" s="341">
        <v>7392065.8399999999</v>
      </c>
      <c r="D18" s="341">
        <v>7031585.9900000002</v>
      </c>
      <c r="E18" s="58">
        <f>IF(D18=0,0,((C18-D18)/D18))</f>
        <v>5.1265795584759619E-2</v>
      </c>
    </row>
    <row r="19" spans="1:5" x14ac:dyDescent="0.2">
      <c r="A19" s="66" t="s">
        <v>42</v>
      </c>
      <c r="B19" s="233">
        <v>53</v>
      </c>
      <c r="C19" s="341">
        <v>6173591.3399999999</v>
      </c>
      <c r="D19" s="341">
        <v>5747065.7800000003</v>
      </c>
      <c r="E19" s="59">
        <f>IF(D19=0,0,((C19-D19)/D19))</f>
        <v>7.4216230738879688E-2</v>
      </c>
    </row>
    <row r="20" spans="1:5" x14ac:dyDescent="0.2">
      <c r="A20" s="66" t="s">
        <v>43</v>
      </c>
      <c r="B20" s="233">
        <v>40</v>
      </c>
      <c r="C20" s="341">
        <v>4056667.11</v>
      </c>
      <c r="D20" s="341">
        <v>3799506.2</v>
      </c>
      <c r="E20" s="59">
        <f t="shared" ref="E20:E23" si="1">IF(D20=0,0,((C20-D20)/D20))</f>
        <v>6.7682718875415881E-2</v>
      </c>
    </row>
    <row r="21" spans="1:5" x14ac:dyDescent="0.2">
      <c r="A21" s="66" t="s">
        <v>44</v>
      </c>
      <c r="B21" s="233">
        <v>33</v>
      </c>
      <c r="C21" s="341">
        <v>3051941.05</v>
      </c>
      <c r="D21" s="341">
        <v>2842421.04</v>
      </c>
      <c r="E21" s="59">
        <f t="shared" si="1"/>
        <v>7.3711813644610436E-2</v>
      </c>
    </row>
    <row r="22" spans="1:5" x14ac:dyDescent="0.2">
      <c r="A22" s="66" t="s">
        <v>45</v>
      </c>
      <c r="B22" s="233"/>
      <c r="C22" s="232"/>
      <c r="D22" s="232"/>
      <c r="E22" s="59">
        <f t="shared" si="1"/>
        <v>0</v>
      </c>
    </row>
    <row r="23" spans="1:5" x14ac:dyDescent="0.2">
      <c r="A23" s="66" t="s">
        <v>46</v>
      </c>
      <c r="B23" s="8"/>
      <c r="C23" s="2"/>
      <c r="D23" s="2"/>
      <c r="E23" s="59">
        <f t="shared" si="1"/>
        <v>0</v>
      </c>
    </row>
    <row r="24" spans="1:5" ht="15" thickBot="1" x14ac:dyDescent="0.25">
      <c r="A24" s="147" t="s">
        <v>47</v>
      </c>
      <c r="B24" s="148">
        <f>SUM(B18:B23)</f>
        <v>178</v>
      </c>
      <c r="C24" s="63">
        <f>SUM(C18:C23)</f>
        <v>20674265.34</v>
      </c>
      <c r="D24" s="63">
        <f>SUM(D18:D23)</f>
        <v>19420579.009999998</v>
      </c>
      <c r="E24" s="60">
        <f>IF(D24=0,0,((C24-D24)/D24))</f>
        <v>6.4554528953768925E-2</v>
      </c>
    </row>
    <row r="25" spans="1:5" s="17" customFormat="1" ht="33" customHeight="1" thickBot="1" x14ac:dyDescent="0.3">
      <c r="A25" s="309" t="s">
        <v>137</v>
      </c>
      <c r="B25" s="310"/>
      <c r="C25" s="310"/>
      <c r="D25" s="310"/>
      <c r="E25" s="310"/>
    </row>
    <row r="26" spans="1:5" x14ac:dyDescent="0.2">
      <c r="A26" s="149" t="s">
        <v>41</v>
      </c>
      <c r="B26" s="150">
        <f t="shared" ref="B26:B31" si="2">B10+B18</f>
        <v>139</v>
      </c>
      <c r="C26" s="151">
        <f>C10+C18*IF(AND('Form 1'!$B$24&gt;0,'Form 1'!$B$24&lt;=1),'Form 1'!$B$24,1)</f>
        <v>16243316.839077469</v>
      </c>
      <c r="D26" s="152">
        <f>D10+D18*IF(AND('Form 1'!$B$24&gt;0,'Form 1'!$B$24&lt;=1),'Form 1'!$B$24,1)</f>
        <v>15416087.469987215</v>
      </c>
      <c r="E26" s="58">
        <f>IF(D26=0,0,((C26-D26)/D26))</f>
        <v>5.3660137223581768E-2</v>
      </c>
    </row>
    <row r="27" spans="1:5" x14ac:dyDescent="0.2">
      <c r="A27" s="153" t="s">
        <v>42</v>
      </c>
      <c r="B27" s="71">
        <f t="shared" si="2"/>
        <v>142</v>
      </c>
      <c r="C27" s="72">
        <f>C11+C19*IF(AND('Form 1'!$B$24&gt;0,'Form 1'!$B$24&lt;=1),'Form 1'!$B$24,1)</f>
        <v>12748522.417261504</v>
      </c>
      <c r="D27" s="72">
        <f>D11+D19*IF(AND('Form 1'!$B$24&gt;0,'Form 1'!$B$24&lt;=1),'Form 1'!$B$24,1)</f>
        <v>12159226.229080461</v>
      </c>
      <c r="E27" s="59">
        <f>IF(D27=0,0,((C27-D27)/D27))</f>
        <v>4.8464941524951628E-2</v>
      </c>
    </row>
    <row r="28" spans="1:5" x14ac:dyDescent="0.2">
      <c r="A28" s="153" t="s">
        <v>43</v>
      </c>
      <c r="B28" s="154">
        <f t="shared" si="2"/>
        <v>141</v>
      </c>
      <c r="C28" s="72">
        <f>C12+C20*IF(AND('Form 1'!$B$24&gt;0,'Form 1'!$B$24&lt;=1),'Form 1'!$B$24,1)</f>
        <v>11531396.181810806</v>
      </c>
      <c r="D28" s="70">
        <f>D12+D20*IF(AND('Form 1'!$B$24&gt;0,'Form 1'!$B$24&lt;=1),'Form 1'!$B$24,1)</f>
        <v>10929661.600902183</v>
      </c>
      <c r="E28" s="59">
        <f t="shared" ref="E28:E31" si="3">IF(D28=0,0,((C28-D28)/D28))</f>
        <v>5.5055188612514107E-2</v>
      </c>
    </row>
    <row r="29" spans="1:5" x14ac:dyDescent="0.2">
      <c r="A29" s="153" t="s">
        <v>44</v>
      </c>
      <c r="B29" s="71">
        <f t="shared" si="2"/>
        <v>76</v>
      </c>
      <c r="C29" s="72">
        <f>C13+C21*IF(AND('Form 1'!$B$24&gt;0,'Form 1'!$B$24&lt;=1),'Form 1'!$B$24,1)</f>
        <v>5303675.1772671789</v>
      </c>
      <c r="D29" s="72">
        <f>D13+D21*IF(AND('Form 1'!$B$24&gt;0,'Form 1'!$B$24&lt;=1),'Form 1'!$B$24,1)</f>
        <v>4903850.1745402869</v>
      </c>
      <c r="E29" s="59">
        <f t="shared" si="3"/>
        <v>8.153287488322862E-2</v>
      </c>
    </row>
    <row r="30" spans="1:5" x14ac:dyDescent="0.2">
      <c r="A30" s="153" t="s">
        <v>45</v>
      </c>
      <c r="B30" s="154">
        <f t="shared" si="2"/>
        <v>0</v>
      </c>
      <c r="C30" s="72">
        <f>C14+C22*IF(AND('Form 1'!$B$24&gt;0,'Form 1'!$B$24&lt;=1),'Form 1'!$B$24,1)</f>
        <v>0</v>
      </c>
      <c r="D30" s="70">
        <f>D14+D22*IF(AND('Form 1'!$B$24&gt;0,'Form 1'!$B$24&lt;=1),'Form 1'!$B$24,1)</f>
        <v>0</v>
      </c>
      <c r="E30" s="59">
        <f t="shared" si="3"/>
        <v>0</v>
      </c>
    </row>
    <row r="31" spans="1:5" x14ac:dyDescent="0.2">
      <c r="A31" s="153" t="s">
        <v>46</v>
      </c>
      <c r="B31" s="71">
        <f t="shared" si="2"/>
        <v>0</v>
      </c>
      <c r="C31" s="72">
        <f>C15+C23*IF(AND('Form 1'!$B$24&gt;0,'Form 1'!$B$24&lt;=1),'Form 1'!$B$24,1)</f>
        <v>0</v>
      </c>
      <c r="D31" s="72">
        <f>D15+D23*IF(AND('Form 1'!$B$24&gt;0,'Form 1'!$B$24&lt;=1),'Form 1'!$B$24,1)</f>
        <v>0</v>
      </c>
      <c r="E31" s="59">
        <f t="shared" si="3"/>
        <v>0</v>
      </c>
    </row>
    <row r="32" spans="1:5" ht="15" thickBot="1" x14ac:dyDescent="0.25">
      <c r="A32" s="61" t="s">
        <v>47</v>
      </c>
      <c r="B32" s="62">
        <f>SUM(B26:B31)</f>
        <v>498</v>
      </c>
      <c r="C32" s="63">
        <f>SUM(C26:C31)</f>
        <v>45826910.615416959</v>
      </c>
      <c r="D32" s="63">
        <f>SUM(D26:D31)</f>
        <v>43408825.474510148</v>
      </c>
      <c r="E32" s="60">
        <f>IF(D32=0,0,((C32-D32)/D32))</f>
        <v>5.5704919782423527E-2</v>
      </c>
    </row>
    <row r="33" spans="1:5" ht="15" thickBot="1" x14ac:dyDescent="0.25">
      <c r="A33" s="212"/>
      <c r="B33" s="212"/>
      <c r="C33" s="212"/>
      <c r="D33" s="212"/>
      <c r="E33" s="1"/>
    </row>
    <row r="34" spans="1:5" ht="60" customHeight="1" thickBot="1" x14ac:dyDescent="0.25">
      <c r="A34" s="73" t="s">
        <v>71</v>
      </c>
      <c r="B34" s="301"/>
      <c r="C34" s="302"/>
      <c r="D34" s="303"/>
      <c r="E34" s="212"/>
    </row>
    <row r="35" spans="1:5" x14ac:dyDescent="0.2">
      <c r="A35" s="36" t="s">
        <v>142</v>
      </c>
    </row>
  </sheetData>
  <sheetProtection algorithmName="SHA-512" hashValue="3MyHdcfoYcNaK81mWQHifOJC9uwvMap0tws/XbDBXOq/0Vzq59Hf/TNluMNaomDq8WxB01VuHW/AhZVfRy+ZaQ==" saltValue="XpfKfUfQLN4DgaTV/WbL5g==" spinCount="100000" sheet="1" objects="1" scenarios="1"/>
  <mergeCells count="14">
    <mergeCell ref="A1:E1"/>
    <mergeCell ref="A2:E2"/>
    <mergeCell ref="A3:E3"/>
    <mergeCell ref="A4:E4"/>
    <mergeCell ref="A5:E5"/>
    <mergeCell ref="B34:D34"/>
    <mergeCell ref="A6:E6"/>
    <mergeCell ref="A9:E9"/>
    <mergeCell ref="A17:E17"/>
    <mergeCell ref="A25:E25"/>
    <mergeCell ref="C7:D7"/>
    <mergeCell ref="A7:A8"/>
    <mergeCell ref="B7:B8"/>
    <mergeCell ref="E7:E8"/>
  </mergeCells>
  <hyperlinks>
    <hyperlink ref="A3" r:id="rId1" location="form4" xr:uid="{48B1F6C4-98AE-4DF8-B45F-5ACD2E0C926B}"/>
    <hyperlink ref="A4" r:id="rId2" location="form4" xr:uid="{214CA8B3-DC8D-4C5A-8602-EEF705E2BEB8}"/>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18"/>
  <sheetViews>
    <sheetView showGridLines="0" workbookViewId="0">
      <selection activeCell="H17" sqref="H17"/>
    </sheetView>
  </sheetViews>
  <sheetFormatPr defaultColWidth="8.7109375" defaultRowHeight="14.25" x14ac:dyDescent="0.2"/>
  <cols>
    <col min="1" max="1" width="45.7109375" style="18" customWidth="1"/>
    <col min="2" max="3" width="30.7109375" style="18" customWidth="1"/>
    <col min="4" max="16384" width="8.7109375" style="18"/>
  </cols>
  <sheetData>
    <row r="1" spans="1:14" ht="80.099999999999994" customHeight="1" x14ac:dyDescent="0.2">
      <c r="A1" s="250" t="s">
        <v>157</v>
      </c>
      <c r="B1" s="319"/>
      <c r="C1" s="319"/>
    </row>
    <row r="2" spans="1:14" x14ac:dyDescent="0.2">
      <c r="A2" s="251" t="s">
        <v>72</v>
      </c>
      <c r="B2" s="320"/>
      <c r="C2" s="320"/>
    </row>
    <row r="3" spans="1:14" x14ac:dyDescent="0.2">
      <c r="A3" s="253" t="s">
        <v>73</v>
      </c>
      <c r="B3" s="321"/>
      <c r="C3" s="321"/>
    </row>
    <row r="4" spans="1:14" x14ac:dyDescent="0.2">
      <c r="A4" s="253" t="s">
        <v>74</v>
      </c>
      <c r="B4" s="321"/>
      <c r="C4" s="321"/>
    </row>
    <row r="5" spans="1:14" ht="14.25" customHeight="1" x14ac:dyDescent="0.2">
      <c r="A5" s="254" t="s">
        <v>158</v>
      </c>
      <c r="B5" s="275"/>
      <c r="C5" s="275"/>
      <c r="D5" s="101"/>
      <c r="E5" s="101"/>
      <c r="F5" s="101"/>
      <c r="G5" s="101"/>
      <c r="H5" s="101"/>
      <c r="I5" s="101"/>
      <c r="J5" s="101"/>
      <c r="K5" s="101"/>
      <c r="L5" s="102"/>
      <c r="M5" s="102"/>
      <c r="N5" s="102"/>
    </row>
    <row r="6" spans="1:14" s="1" customFormat="1" ht="90" customHeight="1" thickBot="1" x14ac:dyDescent="0.25">
      <c r="A6" s="249" t="s">
        <v>75</v>
      </c>
      <c r="B6" s="304"/>
      <c r="C6" s="304"/>
    </row>
    <row r="7" spans="1:14" s="1" customFormat="1" ht="15" customHeight="1" thickBot="1" x14ac:dyDescent="0.25">
      <c r="A7" s="78" t="s">
        <v>76</v>
      </c>
      <c r="B7" s="79" t="s">
        <v>77</v>
      </c>
      <c r="C7" s="80" t="s">
        <v>78</v>
      </c>
    </row>
    <row r="8" spans="1:14" s="1" customFormat="1" ht="15" customHeight="1" x14ac:dyDescent="0.25">
      <c r="A8" s="81" t="s">
        <v>79</v>
      </c>
      <c r="B8" s="234">
        <v>400000</v>
      </c>
      <c r="C8" s="77"/>
    </row>
    <row r="9" spans="1:14" s="1" customFormat="1" ht="15" customHeight="1" x14ac:dyDescent="0.25">
      <c r="A9" s="82" t="s">
        <v>80</v>
      </c>
      <c r="B9" s="234">
        <v>302685.38</v>
      </c>
      <c r="C9" s="75"/>
    </row>
    <row r="10" spans="1:14" s="1" customFormat="1" ht="15" customHeight="1" x14ac:dyDescent="0.25">
      <c r="A10" s="82" t="s">
        <v>81</v>
      </c>
      <c r="B10" s="234">
        <v>300888.75</v>
      </c>
      <c r="C10" s="75"/>
    </row>
    <row r="11" spans="1:14" s="1" customFormat="1" ht="15" customHeight="1" x14ac:dyDescent="0.2">
      <c r="A11" s="82" t="s">
        <v>82</v>
      </c>
      <c r="B11" s="235"/>
      <c r="C11" s="75"/>
    </row>
    <row r="12" spans="1:14" s="1" customFormat="1" ht="15" customHeight="1" x14ac:dyDescent="0.25">
      <c r="A12" s="82" t="s">
        <v>83</v>
      </c>
      <c r="B12" s="234">
        <v>300888.75</v>
      </c>
      <c r="C12" s="75"/>
    </row>
    <row r="13" spans="1:14" s="1" customFormat="1" ht="15" customHeight="1" x14ac:dyDescent="0.25">
      <c r="A13" s="82" t="s">
        <v>84</v>
      </c>
      <c r="B13" s="234">
        <v>225096.46</v>
      </c>
      <c r="C13" s="75"/>
    </row>
    <row r="14" spans="1:14" s="1" customFormat="1" ht="15" customHeight="1" x14ac:dyDescent="0.25">
      <c r="A14" s="82" t="s">
        <v>85</v>
      </c>
      <c r="B14" s="234">
        <v>100586.59</v>
      </c>
      <c r="C14" s="75"/>
    </row>
    <row r="15" spans="1:14" s="1" customFormat="1" ht="15" customHeight="1" thickBot="1" x14ac:dyDescent="0.3">
      <c r="A15" s="83" t="s">
        <v>86</v>
      </c>
      <c r="B15" s="234">
        <v>250000</v>
      </c>
      <c r="C15" s="76"/>
    </row>
    <row r="16" spans="1:14" s="36" customFormat="1" ht="15" customHeight="1" thickBot="1" x14ac:dyDescent="0.25"/>
    <row r="17" spans="1:3" s="1" customFormat="1" ht="60" customHeight="1" thickBot="1" x14ac:dyDescent="0.25">
      <c r="A17" s="73" t="s">
        <v>71</v>
      </c>
      <c r="B17" s="301"/>
      <c r="C17" s="303"/>
    </row>
    <row r="18" spans="1:3" x14ac:dyDescent="0.2">
      <c r="A18" s="36" t="s">
        <v>142</v>
      </c>
    </row>
  </sheetData>
  <sheetProtection algorithmName="SHA-512" hashValue="25++vToULmStk4MCAXWaS++wzNEbAOALzvi+c4rfjDTvg/6wuNz7hk1F+cnKwrlcG38t2eeoOeamC4nrDeQHhw==" saltValue="HWhduF83Ie066wkVfoNqcA==" spinCount="100000" sheet="1" objects="1" scenarios="1"/>
  <mergeCells count="7">
    <mergeCell ref="A6:C6"/>
    <mergeCell ref="B17:C17"/>
    <mergeCell ref="A1:C1"/>
    <mergeCell ref="A2:C2"/>
    <mergeCell ref="A3:C3"/>
    <mergeCell ref="A4:C4"/>
    <mergeCell ref="A5:C5"/>
  </mergeCells>
  <dataValidations count="1">
    <dataValidation type="whole" error="Please check this salary information as it is outside the normal range._x000a_" sqref="B8:B10 B12:B15" xr:uid="{00000000-0002-0000-0500-000000000000}">
      <formula1>65000</formula1>
      <formula2>100000000</formula2>
    </dataValidation>
  </dataValidations>
  <hyperlinks>
    <hyperlink ref="A3" r:id="rId1" location="form5" xr:uid="{29072BBF-63A6-4BB4-A900-29FFA57B1E3E}"/>
    <hyperlink ref="A4" r:id="rId2" location="form5" xr:uid="{81AEED5E-AAA5-4030-83DE-E32DACB719BB}"/>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43"/>
  <sheetViews>
    <sheetView showGridLines="0" workbookViewId="0">
      <selection activeCell="D28" sqref="D28"/>
    </sheetView>
  </sheetViews>
  <sheetFormatPr defaultColWidth="8.7109375" defaultRowHeight="15" x14ac:dyDescent="0.25"/>
  <cols>
    <col min="1" max="1" width="37.28515625" style="9" bestFit="1" customWidth="1"/>
    <col min="2" max="2" width="10.7109375" style="9" customWidth="1"/>
    <col min="3" max="5" width="16.7109375" style="9" customWidth="1"/>
    <col min="6" max="7" width="20.7109375" style="9" customWidth="1"/>
    <col min="8" max="16384" width="8.7109375" style="9"/>
  </cols>
  <sheetData>
    <row r="1" spans="1:7" customFormat="1" ht="80.099999999999994" customHeight="1" x14ac:dyDescent="0.25">
      <c r="A1" s="250" t="s">
        <v>160</v>
      </c>
      <c r="B1" s="255"/>
      <c r="C1" s="255"/>
      <c r="D1" s="255"/>
      <c r="E1" s="255"/>
      <c r="F1" s="255"/>
      <c r="G1" s="255"/>
    </row>
    <row r="2" spans="1:7" customFormat="1" x14ac:dyDescent="0.25">
      <c r="A2" s="251" t="s">
        <v>87</v>
      </c>
      <c r="B2" s="252"/>
      <c r="C2" s="252"/>
      <c r="D2" s="252"/>
      <c r="E2" s="252"/>
      <c r="F2" s="252"/>
      <c r="G2" s="252"/>
    </row>
    <row r="3" spans="1:7" s="1" customFormat="1" ht="12.75" x14ac:dyDescent="0.2">
      <c r="A3" s="253" t="s">
        <v>88</v>
      </c>
      <c r="B3" s="321"/>
      <c r="C3" s="321"/>
      <c r="D3" s="321"/>
      <c r="E3" s="321"/>
      <c r="F3" s="321"/>
      <c r="G3" s="321"/>
    </row>
    <row r="4" spans="1:7" s="1" customFormat="1" ht="12.75" x14ac:dyDescent="0.2">
      <c r="A4" s="253" t="s">
        <v>89</v>
      </c>
      <c r="B4" s="321"/>
      <c r="C4" s="321"/>
      <c r="D4" s="321"/>
      <c r="E4" s="321"/>
      <c r="F4" s="321"/>
      <c r="G4" s="321"/>
    </row>
    <row r="5" spans="1:7" customFormat="1" x14ac:dyDescent="0.25">
      <c r="A5" s="254" t="s">
        <v>161</v>
      </c>
      <c r="B5" s="258"/>
      <c r="C5" s="258"/>
      <c r="D5" s="258"/>
      <c r="E5" s="258"/>
      <c r="F5" s="258"/>
      <c r="G5" s="258"/>
    </row>
    <row r="6" spans="1:7" s="1" customFormat="1" ht="75" customHeight="1" thickBot="1" x14ac:dyDescent="0.25">
      <c r="A6" s="249" t="s">
        <v>90</v>
      </c>
      <c r="B6" s="304"/>
      <c r="C6" s="304"/>
      <c r="D6" s="304"/>
      <c r="E6" s="304"/>
      <c r="F6" s="304"/>
      <c r="G6" s="304"/>
    </row>
    <row r="7" spans="1:7" s="1" customFormat="1" ht="16.5" thickBot="1" x14ac:dyDescent="0.25">
      <c r="A7" s="329"/>
      <c r="B7" s="327" t="s">
        <v>91</v>
      </c>
      <c r="C7" s="324" t="s">
        <v>168</v>
      </c>
      <c r="D7" s="325"/>
      <c r="E7" s="326"/>
      <c r="F7" s="324" t="s">
        <v>92</v>
      </c>
      <c r="G7" s="326"/>
    </row>
    <row r="8" spans="1:7" s="86" customFormat="1" ht="39" thickBot="1" x14ac:dyDescent="0.25">
      <c r="A8" s="330"/>
      <c r="B8" s="328"/>
      <c r="C8" s="92" t="s">
        <v>162</v>
      </c>
      <c r="D8" s="93" t="s">
        <v>163</v>
      </c>
      <c r="E8" s="94" t="s">
        <v>164</v>
      </c>
      <c r="F8" s="92" t="s">
        <v>93</v>
      </c>
      <c r="G8" s="94" t="s">
        <v>94</v>
      </c>
    </row>
    <row r="9" spans="1:7" s="87" customFormat="1" ht="18" customHeight="1" thickBot="1" x14ac:dyDescent="0.25">
      <c r="A9" s="96" t="s">
        <v>95</v>
      </c>
      <c r="B9" s="97">
        <v>153</v>
      </c>
      <c r="C9" s="95">
        <v>2000</v>
      </c>
      <c r="D9" s="89">
        <v>10000</v>
      </c>
      <c r="E9" s="90">
        <v>5329</v>
      </c>
      <c r="F9" s="95" t="s">
        <v>117</v>
      </c>
      <c r="G9" s="90" t="s">
        <v>117</v>
      </c>
    </row>
    <row r="10" spans="1:7" s="91" customFormat="1" ht="13.9" customHeight="1" thickBot="1" x14ac:dyDescent="0.25">
      <c r="A10" s="138"/>
      <c r="B10" s="138"/>
      <c r="C10" s="138"/>
      <c r="D10" s="138"/>
      <c r="E10" s="138"/>
      <c r="F10" s="138"/>
      <c r="G10" s="138"/>
    </row>
    <row r="11" spans="1:7" s="88" customFormat="1" ht="54" customHeight="1" thickBot="1" x14ac:dyDescent="0.25">
      <c r="A11" s="73" t="s">
        <v>71</v>
      </c>
      <c r="B11" s="301"/>
      <c r="C11" s="322"/>
      <c r="D11" s="322"/>
      <c r="E11" s="322"/>
      <c r="F11" s="322"/>
      <c r="G11" s="323"/>
    </row>
    <row r="12" spans="1:7" x14ac:dyDescent="0.25">
      <c r="A12" s="36" t="s">
        <v>142</v>
      </c>
    </row>
    <row r="13" spans="1:7" x14ac:dyDescent="0.25">
      <c r="A13" s="214" t="s">
        <v>138</v>
      </c>
      <c r="B13" s="215" t="s">
        <v>122</v>
      </c>
    </row>
    <row r="14" spans="1:7" x14ac:dyDescent="0.25">
      <c r="A14" s="216"/>
      <c r="B14" s="217" t="s">
        <v>123</v>
      </c>
    </row>
    <row r="15" spans="1:7" x14ac:dyDescent="0.25">
      <c r="A15" s="218"/>
      <c r="B15" s="219" t="s">
        <v>117</v>
      </c>
    </row>
    <row r="37" spans="1:1" x14ac:dyDescent="0.25">
      <c r="A37" s="10" t="s">
        <v>96</v>
      </c>
    </row>
    <row r="38" spans="1:1" x14ac:dyDescent="0.25">
      <c r="A38" s="11" t="s">
        <v>97</v>
      </c>
    </row>
    <row r="39" spans="1:1" x14ac:dyDescent="0.25">
      <c r="A39" s="10" t="s">
        <v>98</v>
      </c>
    </row>
    <row r="40" spans="1:1" x14ac:dyDescent="0.25">
      <c r="A40" s="10" t="s">
        <v>99</v>
      </c>
    </row>
    <row r="41" spans="1:1" x14ac:dyDescent="0.25">
      <c r="A41" s="10" t="s">
        <v>100</v>
      </c>
    </row>
    <row r="42" spans="1:1" x14ac:dyDescent="0.25">
      <c r="A42" s="10" t="s">
        <v>101</v>
      </c>
    </row>
    <row r="43" spans="1:1" x14ac:dyDescent="0.25">
      <c r="A43" s="12" t="s">
        <v>102</v>
      </c>
    </row>
  </sheetData>
  <sheetProtection algorithmName="SHA-512" hashValue="88swq6ksnOiPngX3+2Dye0QNomhVLYAKX2r3teZrNoXzA2fnC1Q7yaVbyPiX7HfZghKdBg+Ff6UmxM+NQsSu9Q==" saltValue="MuFbExHJZc0iiuIGSyFrQA==" spinCount="100000" sheet="1" objects="1" scenarios="1"/>
  <mergeCells count="11">
    <mergeCell ref="B11:G11"/>
    <mergeCell ref="A1:G1"/>
    <mergeCell ref="C7:E7"/>
    <mergeCell ref="F7:G7"/>
    <mergeCell ref="B7:B8"/>
    <mergeCell ref="A7:A8"/>
    <mergeCell ref="A6:G6"/>
    <mergeCell ref="A2:G2"/>
    <mergeCell ref="A3:G3"/>
    <mergeCell ref="A4:G4"/>
    <mergeCell ref="A5:G5"/>
  </mergeCells>
  <dataValidations count="1">
    <dataValidation type="list" allowBlank="1" showInputMessage="1" showErrorMessage="1" prompt="Select from list" sqref="F9:G9" xr:uid="{D29F28B4-FB2C-4233-BA8D-A363EFC7F537}">
      <formula1>$B$13:$B$15</formula1>
    </dataValidation>
  </dataValidations>
  <hyperlinks>
    <hyperlink ref="A3" r:id="rId1" location="form6" xr:uid="{F5C9C0CE-BDC4-4873-8A9F-47EDE5913DDF}"/>
    <hyperlink ref="A4" r:id="rId2" location="form6" xr:uid="{44794B08-6493-4AC5-BF71-A52AB62DB881}"/>
  </hyperlinks>
  <pageMargins left="0.7" right="0.7" top="0.75" bottom="0.75" header="0.51180555555555496" footer="0.51180555555555496"/>
  <pageSetup firstPageNumber="0" orientation="portrait" horizontalDpi="4294967295" verticalDpi="4294967295"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8927A-53AC-43E8-83EF-A6ED5D9D46FF}">
  <sheetPr codeName="Sheet8"/>
  <dimension ref="A1:D12"/>
  <sheetViews>
    <sheetView showGridLines="0" workbookViewId="0">
      <selection activeCell="D34" sqref="D34"/>
    </sheetView>
  </sheetViews>
  <sheetFormatPr defaultRowHeight="15" x14ac:dyDescent="0.25"/>
  <cols>
    <col min="1" max="3" width="30.7109375" customWidth="1"/>
    <col min="4" max="4" width="45.7109375" customWidth="1"/>
  </cols>
  <sheetData>
    <row r="1" spans="1:4" s="18" customFormat="1" ht="80.099999999999994" customHeight="1" x14ac:dyDescent="0.2">
      <c r="A1" s="250" t="s">
        <v>166</v>
      </c>
      <c r="B1" s="250"/>
      <c r="C1" s="250"/>
      <c r="D1" s="250"/>
    </row>
    <row r="2" spans="1:4" s="18" customFormat="1" ht="14.25" x14ac:dyDescent="0.2">
      <c r="A2" s="251" t="s">
        <v>51</v>
      </c>
      <c r="B2" s="251"/>
      <c r="C2" s="251"/>
    </row>
    <row r="3" spans="1:4" s="1" customFormat="1" ht="12.75" x14ac:dyDescent="0.2">
      <c r="A3" s="253" t="s">
        <v>52</v>
      </c>
      <c r="B3" s="253"/>
      <c r="C3" s="253"/>
    </row>
    <row r="4" spans="1:4" s="1" customFormat="1" ht="12.75" x14ac:dyDescent="0.2">
      <c r="A4" s="253" t="s">
        <v>53</v>
      </c>
      <c r="B4" s="253"/>
      <c r="C4" s="253"/>
    </row>
    <row r="5" spans="1:4" s="1" customFormat="1" ht="45" customHeight="1" x14ac:dyDescent="0.25">
      <c r="A5" s="254" t="s">
        <v>126</v>
      </c>
      <c r="B5" s="254"/>
      <c r="C5" s="254"/>
      <c r="D5"/>
    </row>
    <row r="6" spans="1:4" s="1" customFormat="1" ht="30" customHeight="1" thickBot="1" x14ac:dyDescent="0.25">
      <c r="A6" s="332" t="s">
        <v>125</v>
      </c>
      <c r="B6" s="332"/>
      <c r="C6" s="332"/>
      <c r="D6" s="139"/>
    </row>
    <row r="7" spans="1:4" ht="31.9" customHeight="1" thickBot="1" x14ac:dyDescent="0.3">
      <c r="A7" s="141" t="s">
        <v>103</v>
      </c>
      <c r="B7" s="142" t="s">
        <v>127</v>
      </c>
      <c r="C7" s="143" t="s">
        <v>128</v>
      </c>
    </row>
    <row r="8" spans="1:4" s="17" customFormat="1" ht="15.75" thickBot="1" x14ac:dyDescent="0.25">
      <c r="A8" s="331" t="s">
        <v>40</v>
      </c>
      <c r="B8" s="331"/>
      <c r="C8" s="331"/>
      <c r="D8" s="144"/>
    </row>
    <row r="9" spans="1:4" ht="18" customHeight="1" thickBot="1" x14ac:dyDescent="0.3">
      <c r="A9" s="145">
        <v>0</v>
      </c>
      <c r="B9" s="146">
        <f>'Form 2'!B16+'Form 2'!G16</f>
        <v>292</v>
      </c>
      <c r="C9" s="227">
        <f>(B9/('Form 2'!B16+'Form 2'!G16))*('Form 2'!C16+'Form 2'!H16)*A9</f>
        <v>0</v>
      </c>
    </row>
    <row r="10" spans="1:4" s="17" customFormat="1" ht="15.75" thickBot="1" x14ac:dyDescent="0.25">
      <c r="A10" s="331" t="s">
        <v>48</v>
      </c>
      <c r="B10" s="331"/>
      <c r="C10" s="331"/>
      <c r="D10" s="144"/>
    </row>
    <row r="11" spans="1:4" ht="18" customHeight="1" thickBot="1" x14ac:dyDescent="0.3">
      <c r="A11" s="145">
        <v>0</v>
      </c>
      <c r="B11" s="146">
        <f>'Form 2'!B24+'Form 2'!G24</f>
        <v>267</v>
      </c>
      <c r="C11" s="227">
        <f>(B11/('Form 2'!B24+'Form 2'!G24))*('Form 2'!C24+'Form 2'!H24)*A11</f>
        <v>0</v>
      </c>
    </row>
    <row r="12" spans="1:4" x14ac:dyDescent="0.25">
      <c r="A12" s="36" t="s">
        <v>142</v>
      </c>
      <c r="B12" s="103"/>
      <c r="C12" s="103"/>
    </row>
  </sheetData>
  <sheetProtection algorithmName="SHA-512" hashValue="0P7HXsD1jsm73NBhd35Tj3Cha7rHk+zxsCDo2dUrbNpaOxu/FkfMn/6TMatvI7YbRT1Zw6250NAB+ZC4TC4D0A==" saltValue="qnUyDaBIrXiFaNaA07wcVQ==" spinCount="100000" sheet="1" objects="1" scenarios="1"/>
  <mergeCells count="8">
    <mergeCell ref="A10:C10"/>
    <mergeCell ref="A1:D1"/>
    <mergeCell ref="A3:C3"/>
    <mergeCell ref="A4:C4"/>
    <mergeCell ref="A8:C8"/>
    <mergeCell ref="A2:C2"/>
    <mergeCell ref="A5:C5"/>
    <mergeCell ref="A6:C6"/>
  </mergeCells>
  <hyperlinks>
    <hyperlink ref="A3" r:id="rId1" location="form3" xr:uid="{81F812D0-9643-421F-ACD7-1EE155DBFF4A}"/>
    <hyperlink ref="A4" r:id="rId2" location="form3" xr:uid="{F0C5B894-FDD5-4D58-9E7E-C73A43DD7375}"/>
  </hyperlinks>
  <pageMargins left="0.7" right="0.7" top="0.75" bottom="0.75" header="0.3" footer="0.3"/>
  <pageSetup orientation="portrait" horizontalDpi="1200" verticalDpi="120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J28"/>
  <sheetViews>
    <sheetView showGridLines="0" workbookViewId="0">
      <selection activeCell="L35" sqref="L35"/>
    </sheetView>
  </sheetViews>
  <sheetFormatPr defaultColWidth="8.7109375" defaultRowHeight="15" x14ac:dyDescent="0.25"/>
  <cols>
    <col min="1" max="1" width="20.140625" bestFit="1" customWidth="1"/>
    <col min="2" max="2" width="7.7109375" customWidth="1"/>
    <col min="3" max="3" width="11.7109375" customWidth="1"/>
    <col min="4" max="6" width="12.7109375" customWidth="1"/>
    <col min="8" max="9" width="12.7109375" customWidth="1"/>
  </cols>
  <sheetData>
    <row r="1" spans="1:10" s="18" customFormat="1" ht="80.099999999999994" customHeight="1" thickBot="1" x14ac:dyDescent="0.25">
      <c r="A1" s="250" t="s">
        <v>165</v>
      </c>
      <c r="B1" s="250"/>
      <c r="C1" s="250"/>
      <c r="D1" s="250"/>
      <c r="E1" s="250"/>
      <c r="F1" s="250"/>
      <c r="G1" s="250"/>
      <c r="H1" s="250"/>
      <c r="I1" s="250"/>
      <c r="J1" s="250"/>
    </row>
    <row r="2" spans="1:10" ht="30" customHeight="1" thickBot="1" x14ac:dyDescent="0.3">
      <c r="A2" s="333" t="s">
        <v>35</v>
      </c>
      <c r="B2" s="336" t="s">
        <v>104</v>
      </c>
      <c r="C2" s="337"/>
      <c r="D2" s="337"/>
      <c r="E2" s="337"/>
      <c r="F2" s="338"/>
      <c r="G2" s="160" t="s">
        <v>105</v>
      </c>
      <c r="H2" s="336" t="s">
        <v>106</v>
      </c>
      <c r="I2" s="337"/>
      <c r="J2" s="338"/>
    </row>
    <row r="3" spans="1:10" ht="26.25" thickBot="1" x14ac:dyDescent="0.3">
      <c r="A3" s="334"/>
      <c r="B3" s="155" t="s">
        <v>107</v>
      </c>
      <c r="C3" s="156" t="s">
        <v>108</v>
      </c>
      <c r="D3" s="156" t="s">
        <v>109</v>
      </c>
      <c r="E3" s="156" t="s">
        <v>110</v>
      </c>
      <c r="F3" s="157" t="s">
        <v>111</v>
      </c>
      <c r="G3" s="158" t="s">
        <v>112</v>
      </c>
      <c r="H3" s="155" t="s">
        <v>113</v>
      </c>
      <c r="I3" s="156" t="s">
        <v>114</v>
      </c>
      <c r="J3" s="159" t="s">
        <v>115</v>
      </c>
    </row>
    <row r="4" spans="1:10" s="103" customFormat="1" ht="16.5" thickBot="1" x14ac:dyDescent="0.3">
      <c r="A4" s="335" t="s">
        <v>40</v>
      </c>
      <c r="B4" s="335"/>
      <c r="C4" s="335"/>
      <c r="D4" s="335"/>
      <c r="E4" s="335"/>
      <c r="F4" s="335"/>
      <c r="G4" s="335"/>
      <c r="H4" s="335"/>
      <c r="I4" s="335"/>
      <c r="J4" s="335"/>
    </row>
    <row r="5" spans="1:10" x14ac:dyDescent="0.25">
      <c r="A5" s="161" t="s">
        <v>41</v>
      </c>
      <c r="B5" s="179">
        <f>'Form 2'!B10+'Form 2'!G10</f>
        <v>82</v>
      </c>
      <c r="C5" s="180" t="str">
        <f>IF((SUM('Form 2'!D10:F10)+SUM('Form 2'!I10:K10))-B5=0,"OK","ERROR")</f>
        <v>OK</v>
      </c>
      <c r="D5" s="180">
        <f>IF('Form 2'!B10=0,"",'Form 2'!C10/'Form 2'!B10)</f>
        <v>105629.47633333334</v>
      </c>
      <c r="E5" s="180">
        <f>IF('Form 2'!G10=0,"",'Form 2'!H10/'Form 2'!G10)</f>
        <v>106411.27454545455</v>
      </c>
      <c r="F5" s="181">
        <f>'Form 2'!C10+'Form 2'!H10</f>
        <v>8678816.620000001</v>
      </c>
      <c r="G5" s="182"/>
      <c r="H5" s="183">
        <f>'Form 4'!C10/'Form 4'!B10</f>
        <v>117186.93068965519</v>
      </c>
      <c r="I5" s="180">
        <f>'Form 4'!D10/'Form 4'!B10</f>
        <v>111068.63977011494</v>
      </c>
      <c r="J5" s="184" t="str">
        <f>IF('Form 4'!E10&lt;0,"CHECK",IF('Form 4'!E10&lt;0.16,"OK","CHECK"))</f>
        <v>OK</v>
      </c>
    </row>
    <row r="6" spans="1:10" x14ac:dyDescent="0.25">
      <c r="A6" s="162" t="s">
        <v>42</v>
      </c>
      <c r="B6" s="185">
        <f>'Form 2'!B11+'Form 2'!G11</f>
        <v>79</v>
      </c>
      <c r="C6" s="186" t="str">
        <f>IF((SUM('Form 2'!D11:F11)+SUM('Form 2'!I11:K11))-B6=0,"OK","ERROR")</f>
        <v>OK</v>
      </c>
      <c r="D6" s="186">
        <f>IF('Form 2'!B11=0,"",'Form 2'!C11/'Form 2'!B11)</f>
        <v>78532.612800000003</v>
      </c>
      <c r="E6" s="186">
        <f>IF('Form 2'!G11=0,"",'Form 2'!H11/'Form 2'!G11)</f>
        <v>89566.404827586215</v>
      </c>
      <c r="F6" s="187">
        <f>'Form 2'!C11+'Form 2'!H11</f>
        <v>6524056.3800000008</v>
      </c>
      <c r="G6" s="188"/>
      <c r="H6" s="189">
        <f>'Form 4'!C11/'Form 4'!B11</f>
        <v>86487.665505617988</v>
      </c>
      <c r="I6" s="186">
        <f>'Form 4'!D11/'Form 4'!B11</f>
        <v>83787.432584269656</v>
      </c>
      <c r="J6" s="190" t="str">
        <f>IF('Form 4'!E11&lt;0,"CHECK",IF('Form 4'!E11&lt;0.16,"OK","CHECK"))</f>
        <v>OK</v>
      </c>
    </row>
    <row r="7" spans="1:10" x14ac:dyDescent="0.25">
      <c r="A7" s="162" t="s">
        <v>43</v>
      </c>
      <c r="B7" s="185">
        <f>'Form 2'!B12+'Form 2'!G12</f>
        <v>84</v>
      </c>
      <c r="C7" s="186" t="str">
        <f>IF((SUM('Form 2'!D12:F12)+SUM('Form 2'!I12:K12))-B7=0,"OK","ERROR")</f>
        <v>OK</v>
      </c>
      <c r="D7" s="186">
        <f>IF('Form 2'!B12=0,"",'Form 2'!C12/'Form 2'!B12)</f>
        <v>71516.295111111103</v>
      </c>
      <c r="E7" s="186">
        <f>IF('Form 2'!G12=0,"",'Form 2'!H12/'Form 2'!G12)</f>
        <v>64442.991282051284</v>
      </c>
      <c r="F7" s="187">
        <f>'Form 2'!C12+'Form 2'!H12</f>
        <v>5731509.9399999995</v>
      </c>
      <c r="G7" s="188"/>
      <c r="H7" s="189">
        <f>'Form 4'!C12/'Form 4'!B12</f>
        <v>81309.949603960398</v>
      </c>
      <c r="I7" s="186">
        <f>'Form 4'!D12/'Form 4'!B12</f>
        <v>77435.393168316834</v>
      </c>
      <c r="J7" s="190" t="str">
        <f>IF('Form 4'!E12&lt;0,"CHECK",IF('Form 4'!E12&lt;0.16,"OK","CHECK"))</f>
        <v>OK</v>
      </c>
    </row>
    <row r="8" spans="1:10" x14ac:dyDescent="0.25">
      <c r="A8" s="162" t="s">
        <v>44</v>
      </c>
      <c r="B8" s="185">
        <f>'Form 2'!B13+'Form 2'!G13</f>
        <v>47</v>
      </c>
      <c r="C8" s="186" t="str">
        <f>IF((SUM('Form 2'!D13:F13)+SUM('Form 2'!I13:K13))-B8=0,"OK","ERROR")</f>
        <v>OK</v>
      </c>
      <c r="D8" s="186">
        <f>IF('Form 2'!B13=0,"",'Form 2'!C13/'Form 2'!B13)</f>
        <v>57482.918000000005</v>
      </c>
      <c r="E8" s="186">
        <f>IF('Form 2'!G13=0,"",'Form 2'!H13/'Form 2'!G13)</f>
        <v>67207.523333333331</v>
      </c>
      <c r="F8" s="187">
        <f>'Form 2'!C13+'Form 2'!H13</f>
        <v>2964261.49</v>
      </c>
      <c r="G8" s="188"/>
      <c r="H8" s="189">
        <f>'Form 4'!C13/'Form 4'!B13</f>
        <v>65270.523255813954</v>
      </c>
      <c r="I8" s="186">
        <f>'Form 4'!D13/'Form 4'!B13</f>
        <v>59958.906046511627</v>
      </c>
      <c r="J8" s="190" t="str">
        <f>IF('Form 4'!E13&lt;0,"CHECK",IF('Form 4'!E13&lt;0.16,"OK","CHECK"))</f>
        <v>OK</v>
      </c>
    </row>
    <row r="9" spans="1:10" x14ac:dyDescent="0.25">
      <c r="A9" s="162" t="s">
        <v>45</v>
      </c>
      <c r="B9" s="185">
        <f>'Form 2'!B14+'Form 2'!G14</f>
        <v>0</v>
      </c>
      <c r="C9" s="186" t="str">
        <f>IF((SUM('Form 2'!D14:F14)+SUM('Form 2'!I14:K14))-B9=0,"OK","ERROR")</f>
        <v>OK</v>
      </c>
      <c r="D9" s="186" t="str">
        <f>IF('Form 2'!B14=0,"",'Form 2'!C14/'Form 2'!B14)</f>
        <v/>
      </c>
      <c r="E9" s="186" t="str">
        <f>IF('Form 2'!G14=0,"",'Form 2'!H14/'Form 2'!G14)</f>
        <v/>
      </c>
      <c r="F9" s="187">
        <f>'Form 2'!C14+'Form 2'!H14</f>
        <v>0</v>
      </c>
      <c r="G9" s="188"/>
      <c r="H9" s="189" t="e">
        <f>'Form 4'!C14/'Form 4'!B14</f>
        <v>#DIV/0!</v>
      </c>
      <c r="I9" s="186" t="e">
        <f>'Form 4'!D14/'Form 4'!B14</f>
        <v>#DIV/0!</v>
      </c>
      <c r="J9" s="190" t="str">
        <f>IF('Form 4'!E14&lt;0,"CHECK",IF('Form 4'!E14&lt;0.16,"OK","CHECK"))</f>
        <v>OK</v>
      </c>
    </row>
    <row r="10" spans="1:10" x14ac:dyDescent="0.25">
      <c r="A10" s="162" t="s">
        <v>46</v>
      </c>
      <c r="B10" s="185">
        <f>'Form 2'!B15+'Form 2'!G15</f>
        <v>0</v>
      </c>
      <c r="C10" s="186" t="str">
        <f>IF((SUM('Form 2'!D15:F15)+SUM('Form 2'!I15:K15))-B10=0,"OK","ERROR")</f>
        <v>OK</v>
      </c>
      <c r="D10" s="186" t="str">
        <f>IF('Form 2'!B15=0,"",'Form 2'!C15/'Form 2'!B15)</f>
        <v/>
      </c>
      <c r="E10" s="186" t="str">
        <f>IF('Form 2'!G15=0,"",'Form 2'!H15/'Form 2'!G15)</f>
        <v/>
      </c>
      <c r="F10" s="187">
        <f>'Form 2'!C15+'Form 2'!H15</f>
        <v>0</v>
      </c>
      <c r="G10" s="188"/>
      <c r="H10" s="189" t="e">
        <f>'Form 4'!C15/'Form 4'!B15</f>
        <v>#DIV/0!</v>
      </c>
      <c r="I10" s="186" t="e">
        <f>'Form 4'!D15/'Form 4'!B15</f>
        <v>#DIV/0!</v>
      </c>
      <c r="J10" s="190" t="str">
        <f>IF('Form 4'!E15&lt;0,"CHECK",IF('Form 4'!E15&lt;0.16,"OK","CHECK"))</f>
        <v>OK</v>
      </c>
    </row>
    <row r="11" spans="1:10" ht="15.75" thickBot="1" x14ac:dyDescent="0.3">
      <c r="A11" s="163" t="s">
        <v>47</v>
      </c>
      <c r="B11" s="191">
        <f>'Form 2'!B16+'Form 2'!G16</f>
        <v>292</v>
      </c>
      <c r="C11" s="192" t="str">
        <f>IF((SUM('Form 2'!D16:F16)+SUM('Form 2'!I16:K16))-B11=0,"OK","ERROR")</f>
        <v>OK</v>
      </c>
      <c r="D11" s="192">
        <f>IF('Form 2'!B16=0,"",'Form 2'!C16/'Form 2'!B16)</f>
        <v>83613.09062857143</v>
      </c>
      <c r="E11" s="192">
        <f>IF('Form 2'!G16=0,"",'Form 2'!H16/'Form 2'!G16)</f>
        <v>79199.603162393163</v>
      </c>
      <c r="F11" s="193">
        <f>'Form 2'!C16+'Form 2'!H16</f>
        <v>23898644.43</v>
      </c>
      <c r="G11" s="194" t="str">
        <f>IF('Form 3'!C12&gt;B11,"CHECK",IF(AND('Form 3'!B12&gt;0,'Form 3'!C12=0),"CHECK","OK"))</f>
        <v>OK</v>
      </c>
      <c r="H11" s="195">
        <f>'Form 4'!C16/'Form 4'!B16</f>
        <v>90348.758156250013</v>
      </c>
      <c r="I11" s="192">
        <f>'Form 4'!D16/'Form 4'!B16</f>
        <v>85997.690093750003</v>
      </c>
      <c r="J11" s="196" t="str">
        <f>IF('Form 4'!E16&lt;0,"CHECK",IF('Form 4'!E16&lt;0.16,"OK","CHECK"))</f>
        <v>OK</v>
      </c>
    </row>
    <row r="12" spans="1:10" s="103" customFormat="1" ht="16.5" thickBot="1" x14ac:dyDescent="0.3">
      <c r="A12" s="307" t="s">
        <v>48</v>
      </c>
      <c r="B12" s="307"/>
      <c r="C12" s="307"/>
      <c r="D12" s="307"/>
      <c r="E12" s="307"/>
      <c r="F12" s="307"/>
      <c r="G12" s="307"/>
      <c r="H12" s="307"/>
      <c r="I12" s="307"/>
      <c r="J12" s="307"/>
    </row>
    <row r="13" spans="1:10" x14ac:dyDescent="0.25">
      <c r="A13" s="161" t="s">
        <v>41</v>
      </c>
      <c r="B13" s="179">
        <f>'Form 2'!B18+'Form 2'!G18</f>
        <v>74</v>
      </c>
      <c r="C13" s="180" t="str">
        <f>IF((SUM('Form 2'!D18:F18)+SUM('Form 2'!I18:K18))-B13=0,"OK","ERROR")</f>
        <v>OK</v>
      </c>
      <c r="D13" s="180">
        <f>IF('Form 2'!B18=0,"",'Form 2'!C18/'Form 2'!B18)</f>
        <v>139583.87520000001</v>
      </c>
      <c r="E13" s="180">
        <f>IF('Form 2'!G18=0,"",'Form 2'!H18/'Form 2'!G18)</f>
        <v>148303.50083333332</v>
      </c>
      <c r="F13" s="181">
        <f>'Form 2'!C18+'Form 2'!H18</f>
        <v>10538477.779999999</v>
      </c>
      <c r="G13" s="182"/>
      <c r="H13" s="183">
        <f>'Form 4'!C18/'Form 4'!B18</f>
        <v>142155.1123076923</v>
      </c>
      <c r="I13" s="180">
        <f>'Form 4'!D18/'Form 4'!B18</f>
        <v>135222.8075</v>
      </c>
      <c r="J13" s="184" t="str">
        <f>IF('Form 4'!E18&lt;0,"CHECK",IF('Form 4'!E18&lt;0.16,"OK","CHECK"))</f>
        <v>OK</v>
      </c>
    </row>
    <row r="14" spans="1:10" x14ac:dyDescent="0.25">
      <c r="A14" s="162" t="s">
        <v>42</v>
      </c>
      <c r="B14" s="185">
        <f>'Form 2'!B19+'Form 2'!G19</f>
        <v>79</v>
      </c>
      <c r="C14" s="186" t="str">
        <f>IF((SUM('Form 2'!D19:F19)+SUM('Form 2'!I19:K19))-B14=0,"OK","ERROR")</f>
        <v>OK</v>
      </c>
      <c r="D14" s="186">
        <f>IF('Form 2'!B19=0,"",'Form 2'!C19/'Form 2'!B19)</f>
        <v>107997.09794117647</v>
      </c>
      <c r="E14" s="186">
        <f>IF('Form 2'!G19=0,"",'Form 2'!H19/'Form 2'!G19)</f>
        <v>109161.29644444444</v>
      </c>
      <c r="F14" s="187">
        <f>'Form 2'!C19+'Form 2'!H19</f>
        <v>8584159.6699999999</v>
      </c>
      <c r="G14" s="188"/>
      <c r="H14" s="189">
        <f>'Form 4'!C19/'Form 4'!B19</f>
        <v>116482.85547169812</v>
      </c>
      <c r="I14" s="186">
        <f>'Form 4'!D19/'Form 4'!B19</f>
        <v>108435.20339622642</v>
      </c>
      <c r="J14" s="190" t="str">
        <f>IF('Form 4'!E19&lt;0,"CHECK",IF('Form 4'!E19&lt;0.16,"OK","CHECK"))</f>
        <v>OK</v>
      </c>
    </row>
    <row r="15" spans="1:10" x14ac:dyDescent="0.25">
      <c r="A15" s="162" t="s">
        <v>43</v>
      </c>
      <c r="B15" s="185">
        <f>'Form 2'!B20+'Form 2'!G20</f>
        <v>63</v>
      </c>
      <c r="C15" s="186" t="str">
        <f>IF((SUM('Form 2'!D20:F20)+SUM('Form 2'!I20:K20))-B15=0,"OK","ERROR")</f>
        <v>OK</v>
      </c>
      <c r="D15" s="186">
        <f>IF('Form 2'!B20=0,"",'Form 2'!C20/'Form 2'!B20)</f>
        <v>97206.189285714281</v>
      </c>
      <c r="E15" s="186">
        <f>IF('Form 2'!G20=0,"",'Form 2'!H20/'Form 2'!G20)</f>
        <v>93109.686285714284</v>
      </c>
      <c r="F15" s="187">
        <f>'Form 2'!C20+'Form 2'!H20</f>
        <v>5980612.3200000003</v>
      </c>
      <c r="G15" s="188"/>
      <c r="H15" s="189">
        <f>'Form 4'!C20/'Form 4'!B20</f>
        <v>101416.67775</v>
      </c>
      <c r="I15" s="186">
        <f>'Form 4'!D20/'Form 4'!B20</f>
        <v>94987.654999999999</v>
      </c>
      <c r="J15" s="190" t="str">
        <f>IF('Form 4'!E20&lt;0,"CHECK",IF('Form 4'!E20&lt;0.16,"OK","CHECK"))</f>
        <v>OK</v>
      </c>
    </row>
    <row r="16" spans="1:10" x14ac:dyDescent="0.25">
      <c r="A16" s="162" t="s">
        <v>44</v>
      </c>
      <c r="B16" s="185">
        <f>'Form 2'!B21+'Form 2'!G21</f>
        <v>51</v>
      </c>
      <c r="C16" s="186" t="str">
        <f>IF((SUM('Form 2'!D21:F21)+SUM('Form 2'!I21:K21))-B16=0,"OK","ERROR")</f>
        <v>OK</v>
      </c>
      <c r="D16" s="186">
        <f>IF('Form 2'!B21=0,"",'Form 2'!C21/'Form 2'!B21)</f>
        <v>82214.407999999996</v>
      </c>
      <c r="E16" s="186">
        <f>IF('Form 2'!G21=0,"",'Form 2'!H21/'Form 2'!G21)</f>
        <v>88981.480645161282</v>
      </c>
      <c r="F16" s="187">
        <f>'Form 2'!C21+'Form 2'!H21</f>
        <v>4402714.0599999996</v>
      </c>
      <c r="G16" s="188"/>
      <c r="H16" s="189">
        <f>'Form 4'!C21/'Form 4'!B21</f>
        <v>92483.062121212119</v>
      </c>
      <c r="I16" s="186">
        <f>'Form 4'!D21/'Form 4'!B21</f>
        <v>86133.970909090916</v>
      </c>
      <c r="J16" s="190" t="str">
        <f>IF('Form 4'!E21&lt;0,"CHECK",IF('Form 4'!E21&lt;0.16,"OK","CHECK"))</f>
        <v>OK</v>
      </c>
    </row>
    <row r="17" spans="1:10" x14ac:dyDescent="0.25">
      <c r="A17" s="162" t="s">
        <v>45</v>
      </c>
      <c r="B17" s="185">
        <f>'Form 2'!B22+'Form 2'!G22</f>
        <v>0</v>
      </c>
      <c r="C17" s="186" t="str">
        <f>IF((SUM('Form 2'!D22:F22)+SUM('Form 2'!I22:K22))-B17=0,"OK","ERROR")</f>
        <v>OK</v>
      </c>
      <c r="D17" s="186" t="str">
        <f>IF('Form 2'!B22=0,"",'Form 2'!C22/'Form 2'!B22)</f>
        <v/>
      </c>
      <c r="E17" s="186" t="str">
        <f>IF('Form 2'!G22=0,"",'Form 2'!H22/'Form 2'!G22)</f>
        <v/>
      </c>
      <c r="F17" s="187">
        <f>'Form 2'!C22+'Form 2'!H22</f>
        <v>0</v>
      </c>
      <c r="G17" s="188"/>
      <c r="H17" s="189" t="e">
        <f>'Form 4'!C22/'Form 4'!B22</f>
        <v>#DIV/0!</v>
      </c>
      <c r="I17" s="186" t="e">
        <f>'Form 4'!D22/'Form 4'!B22</f>
        <v>#DIV/0!</v>
      </c>
      <c r="J17" s="190" t="str">
        <f>IF('Form 4'!E22&lt;0,"CHECK",IF('Form 4'!E22&lt;0.16,"OK","CHECK"))</f>
        <v>OK</v>
      </c>
    </row>
    <row r="18" spans="1:10" x14ac:dyDescent="0.25">
      <c r="A18" s="162" t="s">
        <v>46</v>
      </c>
      <c r="B18" s="185">
        <f>'Form 2'!B23+'Form 2'!G23</f>
        <v>0</v>
      </c>
      <c r="C18" s="186" t="str">
        <f>IF((SUM('Form 2'!D23:F23)+SUM('Form 2'!I23:K23))-B18=0,"OK","ERROR")</f>
        <v>OK</v>
      </c>
      <c r="D18" s="186" t="str">
        <f>IF('Form 2'!B23=0,"",'Form 2'!C23/'Form 2'!B23)</f>
        <v/>
      </c>
      <c r="E18" s="186" t="str">
        <f>IF('Form 2'!G23=0,"",'Form 2'!H23/'Form 2'!G23)</f>
        <v/>
      </c>
      <c r="F18" s="187">
        <f>'Form 2'!C23+'Form 2'!H23</f>
        <v>0</v>
      </c>
      <c r="G18" s="188"/>
      <c r="H18" s="189" t="e">
        <f>'Form 4'!C23/'Form 4'!B23</f>
        <v>#DIV/0!</v>
      </c>
      <c r="I18" s="186" t="e">
        <f>'Form 4'!D23/'Form 4'!B23</f>
        <v>#DIV/0!</v>
      </c>
      <c r="J18" s="190" t="str">
        <f>IF('Form 4'!E23&lt;0,"CHECK",IF('Form 4'!E23&lt;0.16,"OK","CHECK"))</f>
        <v>OK</v>
      </c>
    </row>
    <row r="19" spans="1:10" ht="15.75" thickBot="1" x14ac:dyDescent="0.3">
      <c r="A19" s="163" t="s">
        <v>47</v>
      </c>
      <c r="B19" s="191">
        <f>'Form 2'!B24+'Form 2'!G24</f>
        <v>267</v>
      </c>
      <c r="C19" s="192" t="str">
        <f>IF((SUM('Form 2'!D24:F24)+SUM('Form 2'!I24:K24))-B19=0,"OK","ERROR")</f>
        <v>OK</v>
      </c>
      <c r="D19" s="192">
        <f>IF('Form 2'!B24=0,"",'Form 2'!C24/'Form 2'!B24)</f>
        <v>113766.33750000001</v>
      </c>
      <c r="E19" s="192">
        <f>IF('Form 2'!G24=0,"",'Form 2'!H24/'Form 2'!G24)</f>
        <v>107324.49837037036</v>
      </c>
      <c r="F19" s="193">
        <f>'Form 2'!C24+'Form 2'!H24</f>
        <v>29505963.829999998</v>
      </c>
      <c r="G19" s="194" t="str">
        <f>IF('Form 3'!C16&gt;B19,"CHECK",IF(AND('Form 3'!B16&gt;0,'Form 3'!C16=0),"CHECK","OK"))</f>
        <v>OK</v>
      </c>
      <c r="H19" s="195">
        <f>'Form 4'!C24/'Form 4'!B24</f>
        <v>116147.55808988764</v>
      </c>
      <c r="I19" s="192">
        <f>'Form 4'!D24/'Form 4'!B24</f>
        <v>109104.37646067415</v>
      </c>
      <c r="J19" s="196" t="str">
        <f>IF('Form 4'!E24&lt;0,"CHECK",IF('Form 4'!E24&lt;0.16,"OK","CHECK"))</f>
        <v>OK</v>
      </c>
    </row>
    <row r="20" spans="1:10" s="103" customFormat="1" ht="33" customHeight="1" thickBot="1" x14ac:dyDescent="0.3">
      <c r="A20" s="309" t="s">
        <v>49</v>
      </c>
      <c r="B20" s="309"/>
      <c r="C20" s="309"/>
      <c r="D20" s="309"/>
      <c r="E20" s="309"/>
      <c r="F20" s="309"/>
      <c r="G20" s="309"/>
      <c r="H20" s="309"/>
      <c r="I20" s="309"/>
      <c r="J20" s="309"/>
    </row>
    <row r="21" spans="1:10" x14ac:dyDescent="0.25">
      <c r="A21" s="161" t="s">
        <v>41</v>
      </c>
      <c r="B21" s="165">
        <f>'Form 2'!B26+'Form 2'!G26</f>
        <v>156</v>
      </c>
      <c r="C21" s="166" t="str">
        <f>IF((SUM('Form 2'!D26:F26)+SUM('Form 2'!I26:K26))-B21=0,"OK","ERROR")</f>
        <v>OK</v>
      </c>
      <c r="D21" s="166">
        <f>IF('Form 2'!B26=0,"",'Form 2'!C26/'Form 2'!B26)</f>
        <v>109527.43654533919</v>
      </c>
      <c r="E21" s="166">
        <f>IF('Form 2'!G26=0,"",'Form 2'!H26/'Form 2'!G26)</f>
        <v>114199.77197614389</v>
      </c>
      <c r="F21" s="173">
        <f>'Form 2'!C26+'Form 2'!H26</f>
        <v>17301207.530889928</v>
      </c>
      <c r="G21" s="182"/>
      <c r="H21" s="176">
        <f>'Form 4'!C26/'Form 4'!B26</f>
        <v>116858.39452573718</v>
      </c>
      <c r="I21" s="166">
        <f>'Form 4'!D26/'Form 4'!B26</f>
        <v>110907.10410062745</v>
      </c>
      <c r="J21" s="171" t="str">
        <f>IF('Form 4'!E26&lt;0,"CHECK",IF('Form 4'!E26&lt;0.16,"OK","CHECK"))</f>
        <v>OK</v>
      </c>
    </row>
    <row r="22" spans="1:10" x14ac:dyDescent="0.25">
      <c r="A22" s="162" t="s">
        <v>42</v>
      </c>
      <c r="B22" s="167">
        <f>'Form 2'!B27+'Form 2'!G27</f>
        <v>158</v>
      </c>
      <c r="C22" s="164" t="str">
        <f>IF((SUM('Form 2'!D27:F27)+SUM('Form 2'!I27:K27))-B22=0,"OK","ERROR")</f>
        <v>OK</v>
      </c>
      <c r="D22" s="164">
        <f>IF('Form 2'!B27=0,"",'Form 2'!C27/'Form 2'!B27)</f>
        <v>82510.875551868579</v>
      </c>
      <c r="E22" s="164">
        <f>IF('Form 2'!G27=0,"",'Form 2'!H27/'Form 2'!G27)</f>
        <v>89412.786486365789</v>
      </c>
      <c r="F22" s="174">
        <f>'Form 2'!C27+'Form 2'!H27</f>
        <v>13547459.746348031</v>
      </c>
      <c r="G22" s="188"/>
      <c r="H22" s="177">
        <f>'Form 4'!C27/'Form 4'!B27</f>
        <v>89778.326882123263</v>
      </c>
      <c r="I22" s="164">
        <f>'Form 4'!D27/'Form 4'!B27</f>
        <v>85628.353725918743</v>
      </c>
      <c r="J22" s="172" t="str">
        <f>IF('Form 4'!E27&lt;0,"CHECK",IF('Form 4'!E27&lt;0.16,"OK","CHECK"))</f>
        <v>OK</v>
      </c>
    </row>
    <row r="23" spans="1:10" x14ac:dyDescent="0.25">
      <c r="A23" s="162" t="s">
        <v>43</v>
      </c>
      <c r="B23" s="167">
        <f>'Form 2'!B28+'Form 2'!G28</f>
        <v>147</v>
      </c>
      <c r="C23" s="164" t="str">
        <f>IF((SUM('Form 2'!D28:F28)+SUM('Form 2'!I28:K28))-B23=0,"OK","ERROR")</f>
        <v>OK</v>
      </c>
      <c r="D23" s="164">
        <f>IF('Form 2'!B28=0,"",'Form 2'!C28/'Form 2'!B28)</f>
        <v>74590.941195449021</v>
      </c>
      <c r="E23" s="164">
        <f>IF('Form 2'!G28=0,"",'Form 2'!H28/'Form 2'!G28)</f>
        <v>69994.587764047697</v>
      </c>
      <c r="F23" s="174">
        <f>'Form 2'!C28+'Form 2'!H28</f>
        <v>10624738.201807307</v>
      </c>
      <c r="G23" s="188"/>
      <c r="H23" s="177">
        <f>'Form 4'!C28/'Form 4'!B28</f>
        <v>81782.951644048269</v>
      </c>
      <c r="I23" s="164">
        <f>'Form 4'!D28/'Form 4'!B28</f>
        <v>77515.330502852361</v>
      </c>
      <c r="J23" s="172" t="str">
        <f>IF('Form 4'!E28&lt;0,"CHECK",IF('Form 4'!E28&lt;0.16,"OK","CHECK"))</f>
        <v>OK</v>
      </c>
    </row>
    <row r="24" spans="1:10" x14ac:dyDescent="0.25">
      <c r="A24" s="162" t="s">
        <v>44</v>
      </c>
      <c r="B24" s="167">
        <f>'Form 2'!B29+'Form 2'!G29</f>
        <v>98</v>
      </c>
      <c r="C24" s="164" t="str">
        <f>IF((SUM('Form 2'!D29:F29)+SUM('Form 2'!I29:K29))-B24=0,"OK","ERROR")</f>
        <v>OK</v>
      </c>
      <c r="D24" s="164">
        <f>IF('Form 2'!B29=0,"",'Form 2'!C29/'Form 2'!B29)</f>
        <v>62374.625909016162</v>
      </c>
      <c r="E24" s="164">
        <f>IF('Form 2'!G29=0,"",'Form 2'!H29/'Form 2'!G29)</f>
        <v>70198.22496856557</v>
      </c>
      <c r="F24" s="174">
        <f>'Form 2'!C29+'Form 2'!H29</f>
        <v>6566482.0845374493</v>
      </c>
      <c r="G24" s="188"/>
      <c r="H24" s="177">
        <f>'Form 4'!C29/'Form 4'!B29</f>
        <v>69785.199700883939</v>
      </c>
      <c r="I24" s="164">
        <f>'Form 4'!D29/'Form 4'!B29</f>
        <v>64524.344401845883</v>
      </c>
      <c r="J24" s="172" t="str">
        <f>IF('Form 4'!E29&lt;0,"CHECK",IF('Form 4'!E29&lt;0.16,"OK","CHECK"))</f>
        <v>OK</v>
      </c>
    </row>
    <row r="25" spans="1:10" x14ac:dyDescent="0.25">
      <c r="A25" s="162" t="s">
        <v>45</v>
      </c>
      <c r="B25" s="167">
        <f>'Form 2'!B30+'Form 2'!G30</f>
        <v>0</v>
      </c>
      <c r="C25" s="164" t="str">
        <f>IF((SUM('Form 2'!D30:F30)+SUM('Form 2'!I30:K30))-B25=0,"OK","ERROR")</f>
        <v>OK</v>
      </c>
      <c r="D25" s="164" t="str">
        <f>IF('Form 2'!B30=0,"",'Form 2'!C30/'Form 2'!B30)</f>
        <v/>
      </c>
      <c r="E25" s="164" t="str">
        <f>IF('Form 2'!G30=0,"",'Form 2'!H30/'Form 2'!G30)</f>
        <v/>
      </c>
      <c r="F25" s="174">
        <f>'Form 2'!C30+'Form 2'!H30</f>
        <v>0</v>
      </c>
      <c r="G25" s="188"/>
      <c r="H25" s="177" t="e">
        <f>'Form 4'!C30/'Form 4'!B30</f>
        <v>#DIV/0!</v>
      </c>
      <c r="I25" s="164" t="e">
        <f>'Form 4'!D30/'Form 4'!B30</f>
        <v>#DIV/0!</v>
      </c>
      <c r="J25" s="172" t="str">
        <f>IF('Form 4'!E30&lt;0,"CHECK",IF('Form 4'!E30&lt;0.16,"OK","CHECK"))</f>
        <v>OK</v>
      </c>
    </row>
    <row r="26" spans="1:10" x14ac:dyDescent="0.25">
      <c r="A26" s="162" t="s">
        <v>46</v>
      </c>
      <c r="B26" s="167">
        <f>'Form 2'!B31+'Form 2'!G31</f>
        <v>0</v>
      </c>
      <c r="C26" s="164" t="str">
        <f>IF((SUM('Form 2'!D31:F31)+SUM('Form 2'!I31:K31))-B26=0,"OK","ERROR")</f>
        <v>OK</v>
      </c>
      <c r="D26" s="164" t="str">
        <f>IF('Form 2'!B31=0,"",'Form 2'!C31/'Form 2'!B31)</f>
        <v/>
      </c>
      <c r="E26" s="164" t="str">
        <f>IF('Form 2'!G31=0,"",'Form 2'!H31/'Form 2'!G31)</f>
        <v/>
      </c>
      <c r="F26" s="174">
        <f>'Form 2'!C31+'Form 2'!H31</f>
        <v>0</v>
      </c>
      <c r="G26" s="188"/>
      <c r="H26" s="177" t="e">
        <f>'Form 4'!C31/'Form 4'!B31</f>
        <v>#DIV/0!</v>
      </c>
      <c r="I26" s="164" t="e">
        <f>'Form 4'!D31/'Form 4'!B31</f>
        <v>#DIV/0!</v>
      </c>
      <c r="J26" s="172" t="str">
        <f>IF('Form 4'!E31&lt;0,"CHECK",IF('Form 4'!E31&lt;0.16,"OK","CHECK"))</f>
        <v>OK</v>
      </c>
    </row>
    <row r="27" spans="1:10" ht="15.75" thickBot="1" x14ac:dyDescent="0.3">
      <c r="A27" s="163" t="s">
        <v>47</v>
      </c>
      <c r="B27" s="168">
        <f>'Form 2'!B32+'Form 2'!G32</f>
        <v>559</v>
      </c>
      <c r="C27" s="169" t="str">
        <f>IF((SUM('Form 2'!D32:F32)+SUM('Form 2'!I32:K32))-B27=0,"OK","ERROR")</f>
        <v>OK</v>
      </c>
      <c r="D27" s="169">
        <f>IF('Form 2'!B32=0,"",'Form 2'!C32/'Form 2'!B32)</f>
        <v>87684.219250725408</v>
      </c>
      <c r="E27" s="169">
        <f>IF('Form 2'!G32=0,"",'Form 2'!H32/'Form 2'!G32)</f>
        <v>83812.826403214363</v>
      </c>
      <c r="F27" s="175">
        <f>'Form 2'!C32+'Form 2'!H32</f>
        <v>48039887.563582718</v>
      </c>
      <c r="G27" s="194" t="str">
        <f>IF('Form 3'!C20&gt;B27,"CHECK",IF(AND('Form 3'!B20&gt;0,'Form 3'!C20=0),"CHECK","OK"))</f>
        <v>OK</v>
      </c>
      <c r="H27" s="178">
        <f>'Form 4'!C32/'Form 4'!B32</f>
        <v>92021.908866299113</v>
      </c>
      <c r="I27" s="169">
        <f>'Form 4'!D32/'Form 4'!B32</f>
        <v>87166.316213875805</v>
      </c>
      <c r="J27" s="170" t="str">
        <f>IF('Form 4'!E32&lt;0,"CHECK",IF('Form 4'!E32&lt;0.16,"OK","CHECK"))</f>
        <v>OK</v>
      </c>
    </row>
    <row r="28" spans="1:10" x14ac:dyDescent="0.25">
      <c r="A28" s="36" t="s">
        <v>142</v>
      </c>
    </row>
  </sheetData>
  <sheetProtection algorithmName="SHA-512" hashValue="eVWiMxhlbjMX92u0VjjlxI9aiBKG37qdxy1KsxBL0r6N1K56M+nQfy7yX5xtZcoQXqxLyGnIoxecW6FCAtCZlw==" saltValue="/LjoSrrdgudzm98iq2Z92A==" spinCount="100000" sheet="1" objects="1" scenarios="1"/>
  <mergeCells count="7">
    <mergeCell ref="A1:J1"/>
    <mergeCell ref="A2:A3"/>
    <mergeCell ref="A4:J4"/>
    <mergeCell ref="A12:J12"/>
    <mergeCell ref="A20:J20"/>
    <mergeCell ref="B2:F2"/>
    <mergeCell ref="H2:J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8D8AFD9BA2CF4D876D8ACD43E4CFAB" ma:contentTypeVersion="19" ma:contentTypeDescription="Create a new document." ma:contentTypeScope="" ma:versionID="ca5fbd7c7408d922e484a12111616f25">
  <xsd:schema xmlns:xsd="http://www.w3.org/2001/XMLSchema" xmlns:xs="http://www.w3.org/2001/XMLSchema" xmlns:p="http://schemas.microsoft.com/office/2006/metadata/properties" xmlns:ns1="http://schemas.microsoft.com/sharepoint/v3" xmlns:ns2="3f92a0ca-37a4-419b-8a86-9f09aae435ed" xmlns:ns3="a421cd30-4fa1-4dd4-abc2-7e0bc277ffc0" targetNamespace="http://schemas.microsoft.com/office/2006/metadata/properties" ma:root="true" ma:fieldsID="0fd9246787abad04125d8b9b79294732" ns1:_="" ns2:_="" ns3:_="">
    <xsd:import namespace="http://schemas.microsoft.com/sharepoint/v3"/>
    <xsd:import namespace="3f92a0ca-37a4-419b-8a86-9f09aae435ed"/>
    <xsd:import namespace="a421cd30-4fa1-4dd4-abc2-7e0bc277ff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LengthInSeconds"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2a0ca-37a4-419b-8a86-9f09aae435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d5fe55a-1877-4500-9d79-34638dccd1aa"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21cd30-4fa1-4dd4-abc2-7e0bc277ff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95bf804-f6b9-48f1-94da-bf25cd54869f}" ma:internalName="TaxCatchAll" ma:showField="CatchAllData" ma:web="a421cd30-4fa1-4dd4-abc2-7e0bc277f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92a0ca-37a4-419b-8a86-9f09aae435ed">
      <Terms xmlns="http://schemas.microsoft.com/office/infopath/2007/PartnerControls"/>
    </lcf76f155ced4ddcb4097134ff3c332f>
    <TaxCatchAll xmlns="a421cd30-4fa1-4dd4-abc2-7e0bc277ffc0"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4024A9-7615-43C1-B74F-A669156E9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92a0ca-37a4-419b-8a86-9f09aae435ed"/>
    <ds:schemaRef ds:uri="a421cd30-4fa1-4dd4-abc2-7e0bc277f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CED54-6124-4AAD-B445-B0A21D58D612}">
  <ds:schemaRefs>
    <ds:schemaRef ds:uri="http://schemas.openxmlformats.org/package/2006/metadata/core-properties"/>
    <ds:schemaRef ds:uri="http://www.w3.org/XML/1998/namespace"/>
    <ds:schemaRef ds:uri="http://schemas.microsoft.com/office/2006/documentManagement/types"/>
    <ds:schemaRef ds:uri="http://purl.org/dc/dcmitype/"/>
    <ds:schemaRef ds:uri="http://schemas.microsoft.com/sharepoint/v3"/>
    <ds:schemaRef ds:uri="http://schemas.microsoft.com/office/2006/metadata/properties"/>
    <ds:schemaRef ds:uri="3f92a0ca-37a4-419b-8a86-9f09aae435ed"/>
    <ds:schemaRef ds:uri="http://purl.org/dc/elements/1.1/"/>
    <ds:schemaRef ds:uri="http://schemas.microsoft.com/office/infopath/2007/PartnerControls"/>
    <ds:schemaRef ds:uri="a421cd30-4fa1-4dd4-abc2-7e0bc277ffc0"/>
    <ds:schemaRef ds:uri="http://purl.org/dc/terms/"/>
  </ds:schemaRefs>
</ds:datastoreItem>
</file>

<file path=customXml/itemProps3.xml><?xml version="1.0" encoding="utf-8"?>
<ds:datastoreItem xmlns:ds="http://schemas.openxmlformats.org/officeDocument/2006/customXml" ds:itemID="{755682DB-487E-4BAD-9326-B28A3A9154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Form 1</vt:lpstr>
      <vt:lpstr>Form 2</vt:lpstr>
      <vt:lpstr>Form 3</vt:lpstr>
      <vt:lpstr>Form 4</vt:lpstr>
      <vt:lpstr>Form 5</vt:lpstr>
      <vt:lpstr>Form 6</vt:lpstr>
      <vt:lpstr>Form 3 Estimator</vt:lpstr>
      <vt:lpstr>Validity Checks</vt:lpstr>
      <vt:lpstr>Macros</vt:lpstr>
      <vt:lpstr>'Form 1'!Print_Area</vt:lpstr>
      <vt:lpstr>tuition_benefit_other_text</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Barnshaw</dc:creator>
  <cp:keywords/>
  <dc:description>updated last two sheets</dc:description>
  <cp:lastModifiedBy>Lu, Qingfang</cp:lastModifiedBy>
  <cp:revision/>
  <dcterms:created xsi:type="dcterms:W3CDTF">2012-09-17T14:37:54Z</dcterms:created>
  <dcterms:modified xsi:type="dcterms:W3CDTF">2025-02-06T21:15:29Z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Microsoft Corporation</vt:lpwstr>
  </property>
  <property fmtid="{D5CDD505-2E9C-101B-9397-08002B2CF9AE}" pid="4" name="ContentTypeId">
    <vt:lpwstr>0x0101007B8D8AFD9BA2CF4D876D8ACD43E4CFAB</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
    <vt:lpwstr>6D7VEE6MMF3J-15-22</vt:lpwstr>
  </property>
  <property fmtid="{D5CDD505-2E9C-101B-9397-08002B2CF9AE}" pid="11" name="_dlc_DocIdItemGuid">
    <vt:lpwstr>56a43a2a-c256-43a2-b325-19ed7508d1a7</vt:lpwstr>
  </property>
  <property fmtid="{D5CDD505-2E9C-101B-9397-08002B2CF9AE}" pid="12" name="_dlc_DocIdUrl">
    <vt:lpwstr>http://sharepoint/sites/Projects/AAUP/_layouts/DocIdRedir.aspx?ID=6D7VEE6MMF3J-15-22, 6D7VEE6MMF3J-15-22</vt:lpwstr>
  </property>
  <property fmtid="{D5CDD505-2E9C-101B-9397-08002B2CF9AE}" pid="13" name="MediaServiceImageTags">
    <vt:lpwstr/>
  </property>
</Properties>
</file>